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documenttasks+xml" PartName="/xl/documenttasks/documenttask3.xml"/>
  <Override ContentType="application/vnd.ms-excel.documenttasks+xml" PartName="/xl/documenttasks/documenttask2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ms-excel.threadedcomments+xml" PartName="/xl/threadedComments/threadedComment3.xml"/>
  <Override ContentType="application/vnd.ms-excel.threadedcomments+xml" PartName="/xl/threadedComments/threadedComment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rtada" sheetId="1" r:id="rId5"/>
    <sheet state="visible" name="Registro de Deudas" sheetId="2" r:id="rId6"/>
    <sheet state="visible" name="Calendario de Pagos" sheetId="3" r:id="rId7"/>
    <sheet state="visible" name="Seguimiento Mensual" sheetId="4" r:id="rId8"/>
    <sheet state="visible" name="Estrategia de Pago" sheetId="5" r:id="rId9"/>
    <sheet state="visible" name="Resumen General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tc={89b10712-ca8d-4f9c-a134-fbbdba0fe782}</author>
  </authors>
  <commentList>
    <comment authorId="0" xr:uid="{89b10712-ca8d-4f9c-a134-fbbdba0fe782}" ref="C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Cuidar las mayúsculas
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tc={32712d06-0204-4ab2-ac0c-100259eb6d61}</author>
  </authors>
  <commentList>
    <comment authorId="0" xr:uid="{32712d06-0204-4ab2-ac0c-100259eb6d61}" ref="H2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misma duda de si esta gráfica tiene que ser visible @valentina.angel@postedin.com
Asignada a valentina.angel@postedin.com
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tc={99f995ed-86e0-43f1-8161-e3f331a923a5}</author>
    <author>tc={b159b784-78f6-4e99-be73-c52d0482b952}</author>
  </authors>
  <commentList>
    <comment authorId="0" xr:uid="{99f995ed-86e0-43f1-8161-e3f331a923a5}" ref="F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@valentina.angel@postedin.com aquí no debería ser un año más reciente? aunque sea de ejemplo. Lo iba a ajustar, pero creo que tiene fórmula, por eso mejor te aviso
Asignada a valentina.angel@postedin.com
</t>
      </text>
    </comment>
    <comment authorId="1" xr:uid="{b159b784-78f6-4e99-be73-c52d0482b952}" ref="H3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@valentina.angel@postedin.com esta gráfica sí debería estar aquí?
Asignada a valentina.angel@postedin.com
Reply:
	al incluir datos, el gráfico se va actualizando solo y el usuario puede ver visualmente cuanto tiene pendiente. Aunque no sé si es un elemento que sume, lo podemos borrar si es necesario
</t>
      </text>
    </comment>
  </commentList>
</comments>
</file>

<file path=xl/sharedStrings.xml><?xml version="1.0" encoding="utf-8"?>
<sst xmlns="http://schemas.openxmlformats.org/spreadsheetml/2006/main" count="147" uniqueCount="137">
  <si>
    <t>PLAN DE PAGO DE DEUDAS</t>
  </si>
  <si>
    <t>Organiza, prioriza y elimina tus deudas paso a paso.</t>
  </si>
  <si>
    <t>Esta plantilla te ayuda a registrar todas tus deudas en un solo lugar, visualizar cuánto debes en total, controlar tus pagos, identificar fechas de vencimiento y elegir la mejor estrategia para salir de deudas de forma ordenada y sin estrés.</t>
  </si>
  <si>
    <t xml:space="preserve">  ANTES DE EMPEZAR → HAZ UNA COPIA DE ESTE DOCUMENTO</t>
  </si>
  <si>
    <t>▶  Google Sheets:  Archivo  →  Hacer una copia  →  Guardar en tu Drive personal</t>
  </si>
  <si>
    <t>▶  Excel:  Archivo  →  Guardar como  →  Elige una carpeta en tu computadora o nube</t>
  </si>
  <si>
    <t xml:space="preserve">  CÓMO USAR ESTA PLANTILLA — LAS 5 HOJAS</t>
  </si>
  <si>
    <t>PASO 1 – Resumen general</t>
  </si>
  <si>
    <t>Panel de control: semáforo de pagos y estado actual de tu deuda.</t>
  </si>
  <si>
    <t>PASO 2 – Registro de deudas</t>
  </si>
  <si>
    <r>
      <rPr>
        <rFont val="Arial"/>
        <color rgb="FF081754"/>
        <sz val="9.0"/>
      </rPr>
      <t xml:space="preserve">Ingresa cada deuda con monto, tasa, fechas y estado. </t>
    </r>
    <r>
      <rPr>
        <rFont val="Arial"/>
        <b/>
        <color rgb="FF081754"/>
        <sz val="9.0"/>
      </rPr>
      <t>Es la base principal de la plantilla.</t>
    </r>
  </si>
  <si>
    <t>PASO 3 – Calendario de pagos</t>
  </si>
  <si>
    <t>Planifica y registra cada pago mensual. Incluye monto e intereses pagados.</t>
  </si>
  <si>
    <t>PASO 4 – Seguimiento mensual</t>
  </si>
  <si>
    <t>Ve tu evolución mes a mes. Los pagos e intereses se calculan automáticamente.</t>
  </si>
  <si>
    <t>PASO 5 – Estrategia de pago</t>
  </si>
  <si>
    <t>Elige entre Bola de Nieve o Avalancha. La tabla se ordena sola según tu método.</t>
  </si>
  <si>
    <t xml:space="preserve">  3 PREGUNTAS CLAVE ANTES DE CERRAR CADA MES</t>
  </si>
  <si>
    <t>¿Pagué todo a tiempo?</t>
  </si>
  <si>
    <t>Revisa el Calendario de Pagos y actualiza el estado de cada pago realizado.</t>
  </si>
  <si>
    <t>¿Mi deuda total bajó este mes?</t>
  </si>
  <si>
    <t>Compara la deuda de inicio y fin en el Seguimiento Mensual para ver tu avance real.</t>
  </si>
  <si>
    <t>¿Estoy siguiendo mi estrategia?</t>
  </si>
  <si>
    <t>Verifica en la hoja Estrategia de Pago que estés priorizando la deuda correcta.</t>
  </si>
  <si>
    <t xml:space="preserve">  CÓDIGO DE COLORES</t>
  </si>
  <si>
    <t>🟢  Verde</t>
  </si>
  <si>
    <t>Deuda pagada o pago al corriente.</t>
  </si>
  <si>
    <t>🟡  Amarillo</t>
  </si>
  <si>
    <t>Pago vence en 7 días o menos.</t>
  </si>
  <si>
    <t>🔴  Rojo</t>
  </si>
  <si>
    <t>Deuda vencida — requiere acción urgente.</t>
  </si>
  <si>
    <t>🔵  Azul</t>
  </si>
  <si>
    <t>Campo editable — aquí ingresas tus datos.</t>
  </si>
  <si>
    <t>Ir al Paso 1  →  Resumen General</t>
  </si>
  <si>
    <t>PASO 2 — REGISTRO DE DEUDAS</t>
  </si>
  <si>
    <t>Ingresa cada deuda con sus datos. Las celdas en azul claro son editables.</t>
  </si>
  <si>
    <t xml:space="preserve">  TABLA DE DEUDAS — Completa una fila por cada deuda</t>
  </si>
  <si>
    <t>#</t>
  </si>
  <si>
    <t>Nombre deuda</t>
  </si>
  <si>
    <t>Tipo</t>
  </si>
  <si>
    <t>Institución / Acreedor</t>
  </si>
  <si>
    <t>Monto original ($)</t>
  </si>
  <si>
    <t>Saldo actual ($)</t>
  </si>
  <si>
    <t>Tasa interés (%/año)</t>
  </si>
  <si>
    <t>Pago mínimo ($)</t>
  </si>
  <si>
    <t>Pago planificado ($)</t>
  </si>
  <si>
    <t>Fecha vencimiento</t>
  </si>
  <si>
    <t>Estado</t>
  </si>
  <si>
    <t>Prioridad</t>
  </si>
  <si>
    <t>Saldo restante ($)</t>
  </si>
  <si>
    <t>Observaciones</t>
  </si>
  <si>
    <t>TOTALES</t>
  </si>
  <si>
    <t>🟢  Fondo verde</t>
  </si>
  <si>
    <t>Deuda completamente pagada.</t>
  </si>
  <si>
    <t>🟡  Fondo amarillo</t>
  </si>
  <si>
    <t>🔴  Fondo rojo</t>
  </si>
  <si>
    <t>Deuda vencida — requiere atención inmediata.</t>
  </si>
  <si>
    <t>🔵  Celda azul</t>
  </si>
  <si>
    <t>Campo editable — ingresa tus datos aquí.</t>
  </si>
  <si>
    <t>PASO 3 — CALENDARIO DE PAGOS</t>
  </si>
  <si>
    <t>Registra y controla cada pago mensual. Marca como "Pagado" cuando lo realices.</t>
  </si>
  <si>
    <t xml:space="preserve">  TABLA DE PAGOS MENSUALES</t>
  </si>
  <si>
    <t>Mes</t>
  </si>
  <si>
    <t>Fecha planificada</t>
  </si>
  <si>
    <t>Deuda asociada</t>
  </si>
  <si>
    <t>Monto a pagar ($)</t>
  </si>
  <si>
    <t>Estado del pago</t>
  </si>
  <si>
    <t>Fecha real de pago</t>
  </si>
  <si>
    <t>Intereses pagados ($)</t>
  </si>
  <si>
    <t>Estado / Alerta</t>
  </si>
  <si>
    <t xml:space="preserve">  RESUMEN DEL CALENDARIO</t>
  </si>
  <si>
    <t>Total pagos pendientes</t>
  </si>
  <si>
    <t>Total pagos realizados</t>
  </si>
  <si>
    <t>Total pagos atrasados</t>
  </si>
  <si>
    <t>Monto total pagado ($)</t>
  </si>
  <si>
    <t>Monto total pendiente ($)</t>
  </si>
  <si>
    <t>Total intereses pagados ($)</t>
  </si>
  <si>
    <t>PASO 4 — SEGUIMIENTO MENSUAL</t>
  </si>
  <si>
    <t>Registra tu avance cada mes y observa cómo se reduce tu deuda total.</t>
  </si>
  <si>
    <t xml:space="preserve">  EVOLUCIÓN MENSUAL DE TU DEUDA</t>
  </si>
  <si>
    <t>Deuda inicio mes ($)</t>
  </si>
  <si>
    <t>Pagos realizados ($)
🔁 Auto</t>
  </si>
  <si>
    <t>Intereses pagados ($)
🔁 Auto</t>
  </si>
  <si>
    <t>Deuda fin mes ($)</t>
  </si>
  <si>
    <t>Variación ($)</t>
  </si>
  <si>
    <t>Variación (%)</t>
  </si>
  <si>
    <t>Notas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</si>
  <si>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</si>
  <si>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</si>
  <si>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</si>
  <si>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</si>
  <si>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</si>
  <si>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</si>
  <si>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</si>
  <si>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</si>
  <si>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</si>
  <si>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</si>
  <si>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</si>
  <si>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</si>
  <si>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ANUAL</t>
  </si>
  <si>
    <t>🔁  AUTOMÁTICO: Las columnas de 'Pagos realizados' e 'Intereses pagados' se calculan automáticamente sumando los montos marcados como 'Pagado' en el Calendario de Pagos mensual.  
✏️  MANUAL: 'Deuda inicio mes' la ingresas tú cada mes (es tu saldo real al iniciar el periodo).</t>
  </si>
  <si>
    <t>PASO 5 — ESTRATEGIA DE PAGO</t>
  </si>
  <si>
    <t>Elige tu método y sigue el orden recomendado para salir de deudas más rápido.</t>
  </si>
  <si>
    <t xml:space="preserve">  ¿QUÉ MÉTODO QUIERES USAR?</t>
  </si>
  <si>
    <t>❄️  MÉTODO BOLA DE NIEVE</t>
  </si>
  <si>
    <t>Paga primero la deuda de MENOR SALDO. Es ideal si necesitas estar motivado para ser constante en el hábito de pago.</t>
  </si>
  <si>
    <t>🏔️  MÉTODO AVALANCHA</t>
  </si>
  <si>
    <t>Paga primero la deuda con MAYOR TASA DE INTERÉS, por lo que ahorras más dinero a largo plazo. Ideal si eres disciplinado y quieres minimizar el costo total de tus deudas.</t>
  </si>
  <si>
    <t xml:space="preserve">  SELECCIONA TU MÉTODO AQUÍ ↓</t>
  </si>
  <si>
    <t>Método seleccionado →</t>
  </si>
  <si>
    <t>Bola de Nieve</t>
  </si>
  <si>
    <t xml:space="preserve">  ORDEN RECOMENDADO DE PAGO — actualiza automáticamente según tu método</t>
  </si>
  <si>
    <t>Nombre de la deuda</t>
  </si>
  <si>
    <t>Tasa interés (%)</t>
  </si>
  <si>
    <t>Criterio</t>
  </si>
  <si>
    <t>💡  NOTA IMPORTANTE: En Google Sheets, las fórmulas funcionan automáticamente. Si usas Microsoft Excel y los datos no aparecen, selecciona cada celda de la columna 'Nombre de la deuda' y presiona Ctrl+Shift+Enter para solucionarlo.</t>
  </si>
  <si>
    <t>Organiza, prioriza y elimina tus deudas paso a paso</t>
  </si>
  <si>
    <t xml:space="preserve">  PANEL GENERAL DE DEUDAS</t>
  </si>
  <si>
    <t>Total deuda original ($)</t>
  </si>
  <si>
    <t>Total pagado hasta hoy ($)</t>
  </si>
  <si>
    <t>Saldo pendiente total ($)</t>
  </si>
  <si>
    <t>Nº de deudas activas</t>
  </si>
  <si>
    <t>Porcentaje de avance</t>
  </si>
  <si>
    <t>Próximo vencimiento</t>
  </si>
  <si>
    <t xml:space="preserve">  SEMÁFORO DE PAGOS</t>
  </si>
  <si>
    <t>🟢  AL DÍA</t>
  </si>
  <si>
    <t>Todos tus pagos están al corriente.</t>
  </si>
  <si>
    <t>🟡  VENCE PRONTO</t>
  </si>
  <si>
    <t>Tienes pagos que vencen en menos de 7 días. ¡Actúa ya!</t>
  </si>
  <si>
    <t>🔴  VENCIDO</t>
  </si>
  <si>
    <t>Tienes pagos vencidos. Contacta al acreedor urgentemente.</t>
  </si>
  <si>
    <t xml:space="preserve">  ESTADO ACTUAL DE TUS PAGOS</t>
  </si>
  <si>
    <t xml:space="preserve">  GUÍA RÁPIDA — CÓMO USAR ESTA PLANILLA</t>
  </si>
  <si>
    <t>📋  Hoja 2 – Registro de Deudas: ingresa cada deuda con todos sus datos.</t>
  </si>
  <si>
    <t>📅  Hoja 3 – Calendario de Pagos: planifica y registra cada pago mensual.</t>
  </si>
  <si>
    <t>📈  Hoja 4 – Seguimiento Mensual: monitorea tu avance mes a mes.</t>
  </si>
  <si>
    <t>🎯  Hoja 5 – Estrategia de Pago: elige el método Bola de Nieve o Avalancha y sigue el orden recomendado.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</si>
</sst>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\$#,##0.00"/>
    <numFmt numFmtId="165" formatCode="0.0%"/>
    <numFmt numFmtId="166" formatCode="dd/mm/yyyy"/>
  </numFmts>
  <fonts count="47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b/>
      <sz val="26.0"/>
      <color rgb="FFFFDD00"/>
      <name val="Arial"/>
    </font>
    <font/>
    <font>
      <sz val="12.0"/>
      <color rgb="FFFFFFFF"/>
      <name val="Arial"/>
    </font>
    <font>
      <sz val="10.0"/>
      <color rgb="FF081754"/>
      <name val="Arial"/>
    </font>
    <font>
      <b/>
      <sz val="11.0"/>
      <color rgb="FF081754"/>
      <name val="Arial"/>
    </font>
    <font>
      <sz val="9.0"/>
      <color rgb="FF081754"/>
      <name val="Arial"/>
    </font>
    <font>
      <b/>
      <sz val="11.0"/>
      <color rgb="FFFFFFFF"/>
      <name val="Arial"/>
    </font>
    <font>
      <b/>
      <sz val="10.0"/>
      <color rgb="FFFFFFFF"/>
      <name val="Arial"/>
    </font>
    <font>
      <b/>
      <sz val="9.0"/>
      <color rgb="FFFFFFFF"/>
      <name val="Arial"/>
    </font>
    <font>
      <b/>
      <sz val="11.0"/>
      <color rgb="FFFFDD00"/>
      <name val="Arial"/>
    </font>
    <font>
      <b/>
      <sz val="9.0"/>
      <color rgb="FF1D6030"/>
      <name val="Arial"/>
    </font>
    <font>
      <sz val="9.0"/>
      <color rgb="FF1D6030"/>
      <name val="Arial"/>
    </font>
    <font>
      <b/>
      <sz val="9.0"/>
      <color rgb="FFE65100"/>
      <name val="Arial"/>
    </font>
    <font>
      <sz val="9.0"/>
      <color rgb="FFE65100"/>
      <name val="Arial"/>
    </font>
    <font>
      <b/>
      <sz val="9.0"/>
      <color rgb="FFC0392B"/>
      <name val="Arial"/>
    </font>
    <font>
      <sz val="9.0"/>
      <color rgb="FFC0392B"/>
      <name val="Arial"/>
    </font>
    <font>
      <b/>
      <sz val="9.0"/>
      <color rgb="FF081754"/>
      <name val="Arial"/>
    </font>
    <font>
      <b/>
      <sz val="22.0"/>
      <color rgb="FFFFDD00"/>
      <name val="Arial"/>
    </font>
    <font>
      <sz val="11.0"/>
      <color rgb="FFFFFFFF"/>
      <name val="Arial"/>
    </font>
    <font>
      <sz val="9.0"/>
      <color rgb="FF000000"/>
      <name val="Arial"/>
    </font>
    <font>
      <b/>
      <sz val="10.0"/>
      <color rgb="FF081754"/>
      <name val="Arial"/>
    </font>
    <font>
      <b/>
      <sz val="12.0"/>
      <color rgb="FF081754"/>
      <name val="Arial"/>
    </font>
    <font>
      <b/>
      <sz val="10.0"/>
      <color rgb="FF1D6030"/>
      <name val="Arial"/>
    </font>
    <font>
      <b/>
      <sz val="12.0"/>
      <color rgb="FF1D6030"/>
      <name val="Arial"/>
    </font>
    <font>
      <b/>
      <sz val="10.0"/>
      <color rgb="FFC0392B"/>
      <name val="Arial"/>
    </font>
    <font>
      <b/>
      <sz val="12.0"/>
      <color rgb="FFC0392B"/>
      <name val="Arial"/>
    </font>
    <font>
      <b/>
      <sz val="10.0"/>
      <color rgb="FFE65100"/>
      <name val="Arial"/>
    </font>
    <font>
      <b/>
      <sz val="12.0"/>
      <color rgb="FFE65100"/>
      <name val="Arial"/>
    </font>
    <font>
      <i/>
      <sz val="9.0"/>
      <color rgb="FF000000"/>
      <name val="Arial"/>
    </font>
    <font>
      <b/>
      <sz val="10.0"/>
      <color rgb="FFFFDD00"/>
      <name val="Arial"/>
    </font>
    <font>
      <i/>
      <sz val="9.0"/>
      <color rgb="FF081754"/>
      <name val="Arial"/>
    </font>
    <font>
      <b/>
      <sz val="11.0"/>
      <color theme="1"/>
      <name val="Calibri"/>
    </font>
    <font>
      <b/>
      <sz val="11.0"/>
      <color rgb="FF05297A"/>
      <name val="Arial"/>
    </font>
    <font>
      <b/>
      <sz val="12.0"/>
      <color rgb="FFFFFFFF"/>
      <name val="Arial"/>
    </font>
    <font>
      <sz val="10.0"/>
      <color rgb="FF1C42E8"/>
      <name val="Arial"/>
    </font>
    <font>
      <sz val="10.0"/>
      <color rgb="FF2E7D32"/>
      <name val="Arial"/>
    </font>
    <font>
      <b/>
      <sz val="14.0"/>
      <color rgb="FF081754"/>
      <name val="Arial"/>
    </font>
    <font>
      <i/>
      <sz val="8.0"/>
      <color rgb="FF081754"/>
      <name val="Arial"/>
    </font>
    <font>
      <b/>
      <sz val="13.0"/>
      <color rgb="FFC0392B"/>
      <name val="Arial"/>
    </font>
    <font>
      <b/>
      <sz val="13.0"/>
      <color rgb="FF1D6030"/>
      <name val="Arial"/>
    </font>
    <font>
      <b/>
      <sz val="13.0"/>
      <color rgb="FF081754"/>
      <name val="Arial"/>
    </font>
    <font>
      <b/>
      <sz val="13.0"/>
      <color rgb="FFE65100"/>
      <name val="Arial"/>
    </font>
    <font>
      <b/>
      <sz val="10.0"/>
      <color rgb="FF4A148C"/>
      <name val="Arial"/>
    </font>
    <font>
      <b/>
      <sz val="13.0"/>
      <color rgb="FF4A148C"/>
      <name val="Arial"/>
    </font>
  </fonts>
  <fills count="19">
    <fill>
      <patternFill patternType="none"/>
    </fill>
    <fill>
      <patternFill patternType="lightGray"/>
    </fill>
    <fill>
      <patternFill patternType="solid">
        <fgColor rgb="FFFFDD00"/>
        <bgColor rgb="FFFFDD00"/>
      </patternFill>
    </fill>
    <fill>
      <patternFill patternType="solid">
        <fgColor rgb="FF05297A"/>
        <bgColor rgb="FF05297A"/>
      </patternFill>
    </fill>
    <fill>
      <patternFill patternType="solid">
        <fgColor rgb="FFE8F0FE"/>
        <bgColor rgb="FFE8F0FE"/>
      </patternFill>
    </fill>
    <fill>
      <patternFill patternType="solid">
        <fgColor rgb="FFFFFDE7"/>
        <bgColor rgb="FFFFFDE7"/>
      </patternFill>
    </fill>
    <fill>
      <patternFill patternType="solid">
        <fgColor rgb="FF1C42E8"/>
        <bgColor rgb="FF1C42E8"/>
      </patternFill>
    </fill>
    <fill>
      <patternFill patternType="solid">
        <fgColor rgb="FFF2F2F2"/>
        <bgColor rgb="FFF2F2F2"/>
      </patternFill>
    </fill>
    <fill>
      <patternFill patternType="solid">
        <fgColor rgb="FF1CA8F7"/>
        <bgColor rgb="FF1CA8F7"/>
      </patternFill>
    </fill>
    <fill>
      <patternFill patternType="solid">
        <fgColor rgb="FFF5F7FF"/>
        <bgColor rgb="FFF5F7FF"/>
      </patternFill>
    </fill>
    <fill>
      <patternFill patternType="solid">
        <fgColor rgb="FF081754"/>
        <bgColor rgb="FF081754"/>
      </patternFill>
    </fill>
    <fill>
      <patternFill patternType="solid">
        <fgColor rgb="FFE6F4EA"/>
        <bgColor rgb="FFE6F4EA"/>
      </patternFill>
    </fill>
    <fill>
      <patternFill patternType="solid">
        <fgColor rgb="FFFCE8E6"/>
        <bgColor rgb="FFFCE8E6"/>
      </patternFill>
    </fill>
    <fill>
      <patternFill patternType="solid">
        <fgColor rgb="FFFFFFFF"/>
        <bgColor rgb="FFFFFFFF"/>
      </patternFill>
    </fill>
    <fill>
      <patternFill patternType="solid">
        <fgColor rgb="FFFFF3E0"/>
        <bgColor rgb="FFFFF3E0"/>
      </patternFill>
    </fill>
    <fill>
      <patternFill patternType="solid">
        <fgColor rgb="FF2E7D32"/>
        <bgColor rgb="FF2E7D32"/>
      </patternFill>
    </fill>
    <fill>
      <patternFill patternType="solid">
        <fgColor rgb="FFE65100"/>
        <bgColor rgb="FFE65100"/>
      </patternFill>
    </fill>
    <fill>
      <patternFill patternType="solid">
        <fgColor rgb="FFF3E5F5"/>
        <bgColor rgb="FFF3E5F5"/>
      </patternFill>
    </fill>
    <fill>
      <patternFill patternType="solid">
        <fgColor rgb="FFFF6D00"/>
        <bgColor rgb="FFFF6D00"/>
      </patternFill>
    </fill>
  </fills>
  <borders count="13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B0BEC5"/>
      </left>
      <top style="thin">
        <color rgb="FFB0BEC5"/>
      </top>
      <bottom style="thin">
        <color rgb="FFB0BEC5"/>
      </bottom>
    </border>
    <border>
      <right/>
      <top style="thin">
        <color rgb="FFB0BEC5"/>
      </top>
      <bottom style="thin">
        <color rgb="FFB0BEC5"/>
      </bottom>
    </border>
    <border>
      <top style="thin">
        <color rgb="FFB0BEC5"/>
      </top>
      <bottom style="thin">
        <color rgb="FFB0BEC5"/>
      </bottom>
    </border>
    <border>
      <left style="thin">
        <color rgb="FFB0BEC5"/>
      </left>
      <right style="thin">
        <color rgb="FFB0BEC5"/>
      </right>
      <top style="thin">
        <color rgb="FFB0BEC5"/>
      </top>
      <bottom style="thin">
        <color rgb="FFB0BEC5"/>
      </bottom>
    </border>
    <border>
      <left style="medium">
        <color rgb="FF081754"/>
      </left>
      <top style="medium">
        <color rgb="FF081754"/>
      </top>
      <bottom style="medium">
        <color rgb="FF081754"/>
      </bottom>
    </border>
    <border>
      <top style="medium">
        <color rgb="FF081754"/>
      </top>
      <bottom style="medium">
        <color rgb="FF081754"/>
      </bottom>
    </border>
    <border>
      <right/>
      <top style="medium">
        <color rgb="FF081754"/>
      </top>
      <bottom style="medium">
        <color rgb="FF081754"/>
      </bottom>
    </border>
    <border>
      <left style="medium">
        <color rgb="FF081754"/>
      </left>
      <right style="medium">
        <color rgb="FF081754"/>
      </right>
      <top style="medium">
        <color rgb="FF081754"/>
      </top>
      <bottom style="medium">
        <color rgb="FF081754"/>
      </bottom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1" fillId="0" fontId="2" numFmtId="0" xfId="0" applyAlignment="1" applyBorder="1" applyFont="1">
      <alignment shrinkToFit="0" vertical="bottom" wrapText="0"/>
    </xf>
    <xf borderId="1" fillId="3" fontId="2" numFmtId="0" xfId="0" applyAlignment="1" applyBorder="1" applyFill="1" applyFont="1">
      <alignment shrinkToFit="0" vertical="bottom" wrapText="0"/>
    </xf>
    <xf borderId="2" fillId="3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2" fillId="3" fontId="5" numFmtId="0" xfId="0" applyAlignment="1" applyBorder="1" applyFont="1">
      <alignment horizontal="center" shrinkToFit="0" vertical="center" wrapText="0"/>
    </xf>
    <xf borderId="1" fillId="3" fontId="2" numFmtId="0" xfId="0" applyAlignment="1" applyBorder="1" applyFont="1">
      <alignment horizontal="center" shrinkToFit="0" vertical="bottom" wrapText="0"/>
    </xf>
    <xf borderId="2" fillId="4" fontId="6" numFmtId="0" xfId="0" applyAlignment="1" applyBorder="1" applyFill="1" applyFont="1">
      <alignment horizontal="left" shrinkToFit="0" vertical="center" wrapText="1"/>
    </xf>
    <xf borderId="2" fillId="2" fontId="7" numFmtId="0" xfId="0" applyAlignment="1" applyBorder="1" applyFont="1">
      <alignment horizontal="left" shrinkToFit="0" vertical="center" wrapText="0"/>
    </xf>
    <xf borderId="2" fillId="5" fontId="8" numFmtId="0" xfId="0" applyAlignment="1" applyBorder="1" applyFill="1" applyFont="1">
      <alignment horizontal="left" shrinkToFit="0" vertical="center" wrapText="0"/>
    </xf>
    <xf borderId="2" fillId="6" fontId="9" numFmtId="0" xfId="0" applyAlignment="1" applyBorder="1" applyFill="1" applyFont="1">
      <alignment horizontal="left" shrinkToFit="0" vertical="center" wrapText="0"/>
    </xf>
    <xf borderId="1" fillId="7" fontId="2" numFmtId="0" xfId="0" applyAlignment="1" applyBorder="1" applyFill="1" applyFont="1">
      <alignment shrinkToFit="0" vertical="bottom" wrapText="0"/>
    </xf>
    <xf borderId="2" fillId="8" fontId="10" numFmtId="0" xfId="0" applyAlignment="1" applyBorder="1" applyFill="1" applyFont="1">
      <alignment horizontal="left" readingOrder="0" shrinkToFit="0" vertical="center" wrapText="0"/>
    </xf>
    <xf borderId="2" fillId="9" fontId="8" numFmtId="0" xfId="0" applyAlignment="1" applyBorder="1" applyFill="1" applyFont="1">
      <alignment horizontal="left" readingOrder="0" shrinkToFit="0" vertical="center" wrapText="1"/>
    </xf>
    <xf borderId="2" fillId="6" fontId="10" numFmtId="0" xfId="0" applyAlignment="1" applyBorder="1" applyFont="1">
      <alignment horizontal="left" readingOrder="0" shrinkToFit="0" vertical="center" wrapText="0"/>
    </xf>
    <xf borderId="2" fillId="9" fontId="8" numFmtId="0" xfId="0" applyAlignment="1" applyBorder="1" applyFont="1">
      <alignment horizontal="left" shrinkToFit="0" vertical="center" wrapText="1"/>
    </xf>
    <xf borderId="2" fillId="6" fontId="11" numFmtId="0" xfId="0" applyAlignment="1" applyBorder="1" applyFont="1">
      <alignment horizontal="left" shrinkToFit="0" vertical="center" wrapText="1"/>
    </xf>
    <xf borderId="2" fillId="4" fontId="8" numFmtId="0" xfId="0" applyAlignment="1" applyBorder="1" applyFont="1">
      <alignment horizontal="left" shrinkToFit="0" vertical="center" wrapText="1"/>
    </xf>
    <xf borderId="2" fillId="10" fontId="12" numFmtId="0" xfId="0" applyAlignment="1" applyBorder="1" applyFill="1" applyFont="1">
      <alignment horizontal="left" readingOrder="0" shrinkToFit="0" vertical="center" wrapText="0"/>
    </xf>
    <xf borderId="5" fillId="11" fontId="13" numFmtId="0" xfId="0" applyAlignment="1" applyBorder="1" applyFill="1" applyFont="1">
      <alignment horizontal="center" shrinkToFit="0" vertical="center" wrapText="0"/>
    </xf>
    <xf borderId="6" fillId="0" fontId="4" numFmtId="0" xfId="0" applyBorder="1" applyFont="1"/>
    <xf borderId="5" fillId="11" fontId="14" numFmtId="0" xfId="0" applyAlignment="1" applyBorder="1" applyFont="1">
      <alignment horizontal="left" shrinkToFit="0" vertical="center" wrapText="0"/>
    </xf>
    <xf borderId="7" fillId="0" fontId="4" numFmtId="0" xfId="0" applyBorder="1" applyFont="1"/>
    <xf borderId="5" fillId="5" fontId="15" numFmtId="0" xfId="0" applyAlignment="1" applyBorder="1" applyFont="1">
      <alignment horizontal="center" shrinkToFit="0" vertical="center" wrapText="0"/>
    </xf>
    <xf borderId="5" fillId="5" fontId="16" numFmtId="0" xfId="0" applyAlignment="1" applyBorder="1" applyFont="1">
      <alignment horizontal="left" shrinkToFit="0" vertical="center" wrapText="0"/>
    </xf>
    <xf borderId="5" fillId="12" fontId="17" numFmtId="0" xfId="0" applyAlignment="1" applyBorder="1" applyFill="1" applyFont="1">
      <alignment horizontal="center" shrinkToFit="0" vertical="center" wrapText="0"/>
    </xf>
    <xf borderId="5" fillId="12" fontId="18" numFmtId="0" xfId="0" applyAlignment="1" applyBorder="1" applyFont="1">
      <alignment horizontal="left" shrinkToFit="0" vertical="center" wrapText="0"/>
    </xf>
    <xf borderId="5" fillId="4" fontId="19" numFmtId="0" xfId="0" applyAlignment="1" applyBorder="1" applyFont="1">
      <alignment horizontal="center" shrinkToFit="0" vertical="center" wrapText="0"/>
    </xf>
    <xf borderId="5" fillId="4" fontId="8" numFmtId="0" xfId="0" applyAlignment="1" applyBorder="1" applyFont="1">
      <alignment horizontal="left" shrinkToFit="0" vertical="center" wrapText="0"/>
    </xf>
    <xf borderId="2" fillId="10" fontId="12" numFmtId="0" xfId="0" applyAlignment="1" applyBorder="1" applyFon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vertical="bottom"/>
    </xf>
    <xf borderId="0" fillId="2" fontId="2" numFmtId="0" xfId="0" applyAlignment="1" applyFont="1">
      <alignment shrinkToFit="0" vertical="bottom" wrapText="0"/>
    </xf>
    <xf borderId="0" fillId="0" fontId="2" numFmtId="164" xfId="0" applyAlignment="1" applyFont="1" applyNumberFormat="1">
      <alignment horizontal="right" vertical="bottom"/>
    </xf>
    <xf borderId="2" fillId="3" fontId="20" numFmtId="0" xfId="0" applyAlignment="1" applyBorder="1" applyFont="1">
      <alignment horizontal="center" shrinkToFit="0" vertical="center" wrapText="0"/>
    </xf>
    <xf borderId="2" fillId="3" fontId="21" numFmtId="0" xfId="0" applyAlignment="1" applyBorder="1" applyFont="1">
      <alignment horizontal="center" shrinkToFit="0" vertical="center" wrapText="0"/>
    </xf>
    <xf borderId="0" fillId="0" fontId="2" numFmtId="0" xfId="0" applyAlignment="1" applyFont="1">
      <alignment horizontal="right" vertical="bottom"/>
    </xf>
    <xf borderId="0" fillId="0" fontId="2" numFmtId="165" xfId="0" applyAlignment="1" applyFont="1" applyNumberFormat="1">
      <alignment horizontal="right" vertical="bottom"/>
    </xf>
    <xf borderId="0" fillId="0" fontId="2" numFmtId="166" xfId="0" applyAlignment="1" applyFont="1" applyNumberFormat="1">
      <alignment vertical="bottom"/>
    </xf>
    <xf borderId="8" fillId="3" fontId="11" numFmtId="0" xfId="0" applyAlignment="1" applyBorder="1" applyFont="1">
      <alignment horizontal="center" shrinkToFit="0" vertical="center" wrapText="1"/>
    </xf>
    <xf borderId="8" fillId="7" fontId="8" numFmtId="0" xfId="0" applyAlignment="1" applyBorder="1" applyFont="1">
      <alignment horizontal="center" shrinkToFit="0" vertical="center" wrapText="0"/>
    </xf>
    <xf borderId="8" fillId="4" fontId="22" numFmtId="0" xfId="0" applyAlignment="1" applyBorder="1" applyFont="1">
      <alignment horizontal="center" readingOrder="0" shrinkToFit="0" vertical="center" wrapText="0"/>
    </xf>
    <xf borderId="8" fillId="4" fontId="22" numFmtId="0" xfId="0" applyAlignment="1" applyBorder="1" applyFont="1">
      <alignment horizontal="center" shrinkToFit="0" vertical="center" wrapText="0"/>
    </xf>
    <xf borderId="8" fillId="4" fontId="22" numFmtId="164" xfId="0" applyAlignment="1" applyBorder="1" applyFont="1" applyNumberFormat="1">
      <alignment horizontal="center" readingOrder="0" shrinkToFit="0" vertical="center" wrapText="0"/>
    </xf>
    <xf borderId="8" fillId="4" fontId="22" numFmtId="10" xfId="0" applyAlignment="1" applyBorder="1" applyFont="1" applyNumberFormat="1">
      <alignment horizontal="center" readingOrder="0" shrinkToFit="0" vertical="center" wrapText="0"/>
    </xf>
    <xf borderId="8" fillId="4" fontId="22" numFmtId="166" xfId="0" applyAlignment="1" applyBorder="1" applyFont="1" applyNumberFormat="1">
      <alignment horizontal="center" readingOrder="0" shrinkToFit="0" vertical="center" wrapText="0"/>
    </xf>
    <xf borderId="8" fillId="9" fontId="22" numFmtId="0" xfId="0" applyAlignment="1" applyBorder="1" applyFont="1">
      <alignment horizontal="center" readingOrder="0" shrinkToFit="0" vertical="center" wrapText="0"/>
    </xf>
    <xf borderId="8" fillId="5" fontId="19" numFmtId="164" xfId="0" applyAlignment="1" applyBorder="1" applyFont="1" applyNumberFormat="1">
      <alignment horizontal="right" shrinkToFit="0" vertical="center" wrapText="0"/>
    </xf>
    <xf borderId="8" fillId="13" fontId="22" numFmtId="0" xfId="0" applyAlignment="1" applyBorder="1" applyFill="1" applyFont="1">
      <alignment horizontal="center" readingOrder="0" shrinkToFit="0" vertical="center" wrapText="0"/>
    </xf>
    <xf borderId="8" fillId="4" fontId="22" numFmtId="164" xfId="0" applyAlignment="1" applyBorder="1" applyFont="1" applyNumberFormat="1">
      <alignment horizontal="center" shrinkToFit="0" vertical="center" wrapText="0"/>
    </xf>
    <xf borderId="8" fillId="4" fontId="22" numFmtId="10" xfId="0" applyAlignment="1" applyBorder="1" applyFont="1" applyNumberFormat="1">
      <alignment horizontal="center" shrinkToFit="0" vertical="center" wrapText="0"/>
    </xf>
    <xf borderId="8" fillId="4" fontId="22" numFmtId="166" xfId="0" applyAlignment="1" applyBorder="1" applyFont="1" applyNumberFormat="1">
      <alignment horizontal="center" shrinkToFit="0" vertical="center" wrapText="0"/>
    </xf>
    <xf borderId="8" fillId="9" fontId="22" numFmtId="0" xfId="0" applyAlignment="1" applyBorder="1" applyFont="1">
      <alignment horizontal="center" shrinkToFit="0" vertical="center" wrapText="0"/>
    </xf>
    <xf borderId="8" fillId="13" fontId="22" numFmtId="0" xfId="0" applyAlignment="1" applyBorder="1" applyFont="1">
      <alignment horizontal="center" shrinkToFit="0" vertical="center" wrapText="0"/>
    </xf>
    <xf borderId="9" fillId="10" fontId="12" numFmtId="0" xfId="0" applyAlignment="1" applyBorder="1" applyFont="1">
      <alignment horizontal="center" shrinkToFit="0" vertical="center" wrapText="0"/>
    </xf>
    <xf borderId="10" fillId="0" fontId="4" numFmtId="0" xfId="0" applyBorder="1" applyFont="1"/>
    <xf borderId="11" fillId="0" fontId="4" numFmtId="0" xfId="0" applyBorder="1" applyFont="1"/>
    <xf borderId="12" fillId="2" fontId="7" numFmtId="164" xfId="0" applyAlignment="1" applyBorder="1" applyFont="1" applyNumberFormat="1">
      <alignment horizontal="right" shrinkToFit="0" vertical="center" wrapText="0"/>
    </xf>
    <xf borderId="12" fillId="7" fontId="2" numFmtId="0" xfId="0" applyAlignment="1" applyBorder="1" applyFont="1">
      <alignment shrinkToFit="0" vertical="bottom" wrapText="0"/>
    </xf>
    <xf borderId="2" fillId="6" fontId="9" numFmtId="0" xfId="0" applyAlignment="1" applyBorder="1" applyFont="1">
      <alignment horizontal="left" readingOrder="0" shrinkToFit="0" vertical="center" wrapText="0"/>
    </xf>
    <xf borderId="2" fillId="3" fontId="21" numFmtId="0" xfId="0" applyAlignment="1" applyBorder="1" applyFont="1">
      <alignment horizontal="center" readingOrder="0" shrinkToFit="0" vertical="center" wrapText="0"/>
    </xf>
    <xf borderId="8" fillId="9" fontId="22" numFmtId="166" xfId="0" applyAlignment="1" applyBorder="1" applyFont="1" applyNumberFormat="1">
      <alignment horizontal="center" readingOrder="0" shrinkToFit="0" vertical="center" wrapText="0"/>
    </xf>
    <xf borderId="8" fillId="4" fontId="8" numFmtId="164" xfId="0" applyAlignment="1" applyBorder="1" applyFont="1" applyNumberFormat="1">
      <alignment horizontal="right" shrinkToFit="0" vertical="center" wrapText="0"/>
    </xf>
    <xf borderId="8" fillId="9" fontId="8" numFmtId="0" xfId="0" applyAlignment="1" applyBorder="1" applyFont="1">
      <alignment horizontal="center" shrinkToFit="0" vertical="center" wrapText="0"/>
    </xf>
    <xf borderId="8" fillId="13" fontId="22" numFmtId="166" xfId="0" applyAlignment="1" applyBorder="1" applyFont="1" applyNumberFormat="1">
      <alignment horizontal="center" readingOrder="0" shrinkToFit="0" vertical="center" wrapText="0"/>
    </xf>
    <xf borderId="8" fillId="13" fontId="8" numFmtId="0" xfId="0" applyAlignment="1" applyBorder="1" applyFont="1">
      <alignment horizontal="center" shrinkToFit="0" vertical="center" wrapText="0"/>
    </xf>
    <xf borderId="8" fillId="9" fontId="22" numFmtId="166" xfId="0" applyAlignment="1" applyBorder="1" applyFont="1" applyNumberFormat="1">
      <alignment horizontal="center" shrinkToFit="0" vertical="center" wrapText="0"/>
    </xf>
    <xf borderId="8" fillId="13" fontId="22" numFmtId="166" xfId="0" applyAlignment="1" applyBorder="1" applyFont="1" applyNumberFormat="1">
      <alignment horizontal="center" shrinkToFit="0" vertical="center" wrapText="0"/>
    </xf>
    <xf borderId="5" fillId="4" fontId="23" numFmtId="0" xfId="0" applyAlignment="1" applyBorder="1" applyFont="1">
      <alignment horizontal="left" shrinkToFit="0" vertical="center" wrapText="0"/>
    </xf>
    <xf borderId="5" fillId="4" fontId="24" numFmtId="1" xfId="0" applyAlignment="1" applyBorder="1" applyFont="1" applyNumberFormat="1">
      <alignment horizontal="center" shrinkToFit="0" vertical="center" wrapText="0"/>
    </xf>
    <xf borderId="5" fillId="11" fontId="25" numFmtId="0" xfId="0" applyAlignment="1" applyBorder="1" applyFont="1">
      <alignment horizontal="left" shrinkToFit="0" vertical="center" wrapText="0"/>
    </xf>
    <xf borderId="5" fillId="11" fontId="26" numFmtId="1" xfId="0" applyAlignment="1" applyBorder="1" applyFont="1" applyNumberFormat="1">
      <alignment horizontal="center" shrinkToFit="0" vertical="center" wrapText="0"/>
    </xf>
    <xf borderId="5" fillId="12" fontId="27" numFmtId="0" xfId="0" applyAlignment="1" applyBorder="1" applyFont="1">
      <alignment horizontal="left" shrinkToFit="0" vertical="center" wrapText="0"/>
    </xf>
    <xf borderId="5" fillId="12" fontId="28" numFmtId="1" xfId="0" applyAlignment="1" applyBorder="1" applyFont="1" applyNumberFormat="1">
      <alignment horizontal="center" shrinkToFit="0" vertical="center" wrapText="0"/>
    </xf>
    <xf borderId="5" fillId="11" fontId="26" numFmtId="164" xfId="0" applyAlignment="1" applyBorder="1" applyFont="1" applyNumberFormat="1">
      <alignment horizontal="center" shrinkToFit="0" vertical="center" wrapText="0"/>
    </xf>
    <xf borderId="5" fillId="5" fontId="23" numFmtId="0" xfId="0" applyAlignment="1" applyBorder="1" applyFont="1">
      <alignment horizontal="left" shrinkToFit="0" vertical="center" wrapText="0"/>
    </xf>
    <xf borderId="5" fillId="5" fontId="24" numFmtId="164" xfId="0" applyAlignment="1" applyBorder="1" applyFont="1" applyNumberFormat="1">
      <alignment horizontal="center" shrinkToFit="0" vertical="center" wrapText="0"/>
    </xf>
    <xf borderId="5" fillId="14" fontId="29" numFmtId="0" xfId="0" applyAlignment="1" applyBorder="1" applyFill="1" applyFont="1">
      <alignment horizontal="left" shrinkToFit="0" vertical="center" wrapText="0"/>
    </xf>
    <xf borderId="5" fillId="14" fontId="30" numFmtId="164" xfId="0" applyAlignment="1" applyBorder="1" applyFont="1" applyNumberFormat="1">
      <alignment horizontal="center" shrinkToFit="0" vertical="center" wrapText="0"/>
    </xf>
    <xf borderId="8" fillId="15" fontId="11" numFmtId="0" xfId="0" applyAlignment="1" applyBorder="1" applyFill="1" applyFont="1">
      <alignment horizontal="center" shrinkToFit="0" vertical="center" wrapText="1"/>
    </xf>
    <xf borderId="8" fillId="16" fontId="11" numFmtId="0" xfId="0" applyAlignment="1" applyBorder="1" applyFill="1" applyFont="1">
      <alignment horizontal="center" shrinkToFit="0" vertical="center" wrapText="1"/>
    </xf>
    <xf borderId="8" fillId="4" fontId="19" numFmtId="0" xfId="0" applyAlignment="1" applyBorder="1" applyFont="1">
      <alignment horizontal="center" shrinkToFit="0" vertical="center" wrapText="0"/>
    </xf>
    <xf borderId="8" fillId="11" fontId="13" numFmtId="164" xfId="0" applyAlignment="1" applyBorder="1" applyFont="1" applyNumberFormat="1">
      <alignment horizontal="right" shrinkToFit="0" vertical="center" wrapText="0"/>
    </xf>
    <xf borderId="8" fillId="14" fontId="15" numFmtId="164" xfId="0" applyAlignment="1" applyBorder="1" applyFont="1" applyNumberFormat="1">
      <alignment horizontal="right" shrinkToFit="0" vertical="center" wrapText="0"/>
    </xf>
    <xf borderId="8" fillId="9" fontId="8" numFmtId="164" xfId="0" applyAlignment="1" applyBorder="1" applyFont="1" applyNumberFormat="1">
      <alignment horizontal="right" shrinkToFit="0" vertical="center" wrapText="0"/>
    </xf>
    <xf borderId="8" fillId="9" fontId="8" numFmtId="165" xfId="0" applyAlignment="1" applyBorder="1" applyFont="1" applyNumberFormat="1">
      <alignment horizontal="center" shrinkToFit="0" vertical="center" wrapText="0"/>
    </xf>
    <xf borderId="8" fillId="9" fontId="31" numFmtId="0" xfId="0" applyAlignment="1" applyBorder="1" applyFont="1">
      <alignment horizontal="left" shrinkToFit="0" vertical="center" wrapText="0"/>
    </xf>
    <xf borderId="8" fillId="13" fontId="8" numFmtId="164" xfId="0" applyAlignment="1" applyBorder="1" applyFont="1" applyNumberFormat="1">
      <alignment horizontal="right" shrinkToFit="0" vertical="center" wrapText="0"/>
    </xf>
    <xf borderId="8" fillId="13" fontId="8" numFmtId="165" xfId="0" applyAlignment="1" applyBorder="1" applyFont="1" applyNumberFormat="1">
      <alignment horizontal="center" shrinkToFit="0" vertical="center" wrapText="0"/>
    </xf>
    <xf borderId="8" fillId="13" fontId="31" numFmtId="0" xfId="0" applyAlignment="1" applyBorder="1" applyFont="1">
      <alignment horizontal="left" shrinkToFit="0" vertical="center" wrapText="0"/>
    </xf>
    <xf borderId="12" fillId="10" fontId="32" numFmtId="0" xfId="0" applyAlignment="1" applyBorder="1" applyFont="1">
      <alignment horizontal="center" shrinkToFit="0" vertical="center" wrapText="0"/>
    </xf>
    <xf borderId="2" fillId="5" fontId="33" numFmtId="0" xfId="0" applyAlignment="1" applyBorder="1" applyFont="1">
      <alignment horizontal="left" readingOrder="0" shrinkToFit="0" vertical="center" wrapText="1"/>
    </xf>
    <xf borderId="1" fillId="0" fontId="34" numFmtId="0" xfId="0" applyAlignment="1" applyBorder="1" applyFont="1">
      <alignment shrinkToFit="0" vertical="bottom" wrapText="0"/>
    </xf>
    <xf borderId="2" fillId="2" fontId="35" numFmtId="0" xfId="0" applyAlignment="1" applyBorder="1" applyFont="1">
      <alignment horizontal="left" shrinkToFit="0" vertical="center" wrapText="0"/>
    </xf>
    <xf borderId="2" fillId="6" fontId="36" numFmtId="0" xfId="0" applyAlignment="1" applyBorder="1" applyFont="1">
      <alignment horizontal="left" shrinkToFit="0" vertical="center" wrapText="0"/>
    </xf>
    <xf borderId="2" fillId="4" fontId="37" numFmtId="0" xfId="0" applyAlignment="1" applyBorder="1" applyFont="1">
      <alignment horizontal="left" readingOrder="0" shrinkToFit="0" vertical="center" wrapText="1"/>
    </xf>
    <xf borderId="2" fillId="15" fontId="36" numFmtId="0" xfId="0" applyAlignment="1" applyBorder="1" applyFont="1">
      <alignment horizontal="left" shrinkToFit="0" vertical="center" wrapText="0"/>
    </xf>
    <xf borderId="2" fillId="11" fontId="38" numFmtId="0" xfId="0" applyAlignment="1" applyBorder="1" applyFont="1">
      <alignment horizontal="left" readingOrder="0" shrinkToFit="0" vertical="center" wrapText="1"/>
    </xf>
    <xf borderId="2" fillId="10" fontId="9" numFmtId="0" xfId="0" applyAlignment="1" applyBorder="1" applyFont="1">
      <alignment horizontal="left" shrinkToFit="0" vertical="center" wrapText="0"/>
    </xf>
    <xf borderId="2" fillId="4" fontId="7" numFmtId="0" xfId="0" applyAlignment="1" applyBorder="1" applyFont="1">
      <alignment horizontal="right" shrinkToFit="0" vertical="center" wrapText="0"/>
    </xf>
    <xf borderId="2" fillId="2" fontId="39" numFmtId="0" xfId="0" applyAlignment="1" applyBorder="1" applyFont="1">
      <alignment horizontal="center" readingOrder="0" shrinkToFit="0" vertical="center" wrapText="0"/>
    </xf>
    <xf borderId="8" fillId="3" fontId="11" numFmtId="0" xfId="0" applyAlignment="1" applyBorder="1" applyFont="1">
      <alignment horizontal="center" readingOrder="0" shrinkToFit="0" vertical="center" wrapText="1"/>
    </xf>
    <xf borderId="8" fillId="7" fontId="23" numFmtId="0" xfId="0" applyAlignment="1" applyBorder="1" applyFont="1">
      <alignment horizontal="center" shrinkToFit="0" vertical="center" wrapText="0"/>
    </xf>
    <xf borderId="8" fillId="4" fontId="19" numFmtId="0" xfId="0" applyAlignment="1" applyBorder="1" applyFont="1">
      <alignment horizontal="left" shrinkToFit="0" vertical="center" wrapText="0"/>
    </xf>
    <xf borderId="8" fillId="9" fontId="8" numFmtId="10" xfId="0" applyAlignment="1" applyBorder="1" applyFont="1" applyNumberFormat="1">
      <alignment horizontal="center" shrinkToFit="0" vertical="center" wrapText="0"/>
    </xf>
    <xf borderId="8" fillId="9" fontId="33" numFmtId="0" xfId="0" applyAlignment="1" applyBorder="1" applyFont="1">
      <alignment horizontal="center" shrinkToFit="0" vertical="center" wrapText="0"/>
    </xf>
    <xf borderId="8" fillId="9" fontId="40" numFmtId="0" xfId="0" applyAlignment="1" applyBorder="1" applyFont="1">
      <alignment horizontal="center" shrinkToFit="0" vertical="center" wrapText="0"/>
    </xf>
    <xf borderId="8" fillId="13" fontId="8" numFmtId="10" xfId="0" applyAlignment="1" applyBorder="1" applyFont="1" applyNumberFormat="1">
      <alignment horizontal="center" shrinkToFit="0" vertical="center" wrapText="0"/>
    </xf>
    <xf borderId="8" fillId="13" fontId="33" numFmtId="0" xfId="0" applyAlignment="1" applyBorder="1" applyFont="1">
      <alignment horizontal="center" shrinkToFit="0" vertical="center" wrapText="0"/>
    </xf>
    <xf borderId="8" fillId="13" fontId="40" numFmtId="0" xfId="0" applyAlignment="1" applyBorder="1" applyFont="1">
      <alignment horizontal="center" shrinkToFit="0" vertical="center" wrapText="0"/>
    </xf>
    <xf borderId="5" fillId="12" fontId="41" numFmtId="164" xfId="0" applyAlignment="1" applyBorder="1" applyFont="1" applyNumberFormat="1">
      <alignment horizontal="center" shrinkToFit="0" vertical="center" wrapText="0"/>
    </xf>
    <xf borderId="5" fillId="11" fontId="42" numFmtId="164" xfId="0" applyAlignment="1" applyBorder="1" applyFont="1" applyNumberFormat="1">
      <alignment horizontal="center" shrinkToFit="0" vertical="center" wrapText="0"/>
    </xf>
    <xf borderId="5" fillId="5" fontId="43" numFmtId="164" xfId="0" applyAlignment="1" applyBorder="1" applyFont="1" applyNumberFormat="1">
      <alignment horizontal="center" shrinkToFit="0" vertical="center" wrapText="0"/>
    </xf>
    <xf borderId="5" fillId="4" fontId="43" numFmtId="1" xfId="0" applyAlignment="1" applyBorder="1" applyFont="1" applyNumberFormat="1">
      <alignment horizontal="center" shrinkToFit="0" vertical="center" wrapText="0"/>
    </xf>
    <xf borderId="5" fillId="14" fontId="44" numFmtId="165" xfId="0" applyAlignment="1" applyBorder="1" applyFont="1" applyNumberFormat="1">
      <alignment horizontal="center" shrinkToFit="0" vertical="center" wrapText="0"/>
    </xf>
    <xf borderId="5" fillId="17" fontId="45" numFmtId="0" xfId="0" applyAlignment="1" applyBorder="1" applyFill="1" applyFont="1">
      <alignment horizontal="left" shrinkToFit="0" vertical="center" wrapText="0"/>
    </xf>
    <xf borderId="5" fillId="17" fontId="46" numFmtId="166" xfId="0" applyAlignment="1" applyBorder="1" applyFont="1" applyNumberFormat="1">
      <alignment horizontal="center" shrinkToFit="0" vertical="center" wrapText="0"/>
    </xf>
    <xf borderId="5" fillId="11" fontId="25" numFmtId="0" xfId="0" applyAlignment="1" applyBorder="1" applyFont="1">
      <alignment horizontal="center" shrinkToFit="0" vertical="center" wrapText="0"/>
    </xf>
    <xf borderId="5" fillId="5" fontId="29" numFmtId="0" xfId="0" applyAlignment="1" applyBorder="1" applyFont="1">
      <alignment horizontal="center" shrinkToFit="0" vertical="center" wrapText="0"/>
    </xf>
    <xf borderId="5" fillId="12" fontId="27" numFmtId="0" xfId="0" applyAlignment="1" applyBorder="1" applyFont="1">
      <alignment horizontal="center" shrinkToFit="0" vertical="center" wrapText="0"/>
    </xf>
    <xf borderId="5" fillId="12" fontId="18" numFmtId="0" xfId="0" applyAlignment="1" applyBorder="1" applyFont="1">
      <alignment horizontal="left" readingOrder="0" shrinkToFit="0" vertical="center" wrapText="0"/>
    </xf>
    <xf borderId="9" fillId="4" fontId="24" numFmtId="0" xfId="0" applyAlignment="1" applyBorder="1" applyFont="1">
      <alignment horizontal="center" shrinkToFit="0" vertical="center" wrapText="0"/>
    </xf>
    <xf borderId="2" fillId="18" fontId="9" numFmtId="0" xfId="0" applyAlignment="1" applyBorder="1" applyFill="1" applyFont="1">
      <alignment horizontal="left" shrinkToFit="0" vertical="center" wrapText="0"/>
    </xf>
    <xf borderId="2" fillId="4" fontId="8" numFmtId="0" xfId="0" applyAlignment="1" applyBorder="1" applyFont="1">
      <alignment horizontal="left" shrinkToFit="0" vertical="center" wrapText="0"/>
    </xf>
  </cellXfs>
  <cellStyles count="1">
    <cellStyle xfId="0" name="Normal" builtinId="0"/>
  </cellStyles>
  <dxfs count="3">
    <dxf>
      <font>
        <b/>
        <color rgb="FFC0392B"/>
        <name val="Arial"/>
      </font>
      <fill>
        <patternFill patternType="solid">
          <fgColor rgb="FFFCE8E6"/>
          <bgColor rgb="FFFCE8E6"/>
        </patternFill>
      </fill>
      <border/>
    </dxf>
    <dxf>
      <font>
        <b/>
        <color rgb="FFE65100"/>
        <name val="Arial"/>
      </font>
      <fill>
        <patternFill patternType="solid">
          <fgColor rgb="FFFFFDE7"/>
          <bgColor rgb="FFFFFDE7"/>
        </patternFill>
      </fill>
      <border/>
    </dxf>
    <dxf>
      <font>
        <b/>
        <color rgb="FF1D6030"/>
        <name val="Arial"/>
      </font>
      <fill>
        <patternFill patternType="solid">
          <fgColor rgb="FFE6F4EA"/>
          <bgColor rgb="FFE6F4EA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ocumenttasks/documenttask1.xml><?xml version="1.0" encoding="utf-8"?>
<Tasks xmlns="http://schemas.microsoft.com/office/tasks/2019/documenttasks"/>
</file>

<file path=xl/documenttasks/documenttask2.xml><?xml version="1.0" encoding="utf-8"?>
<Tasks xmlns="http://schemas.microsoft.com/office/tasks/2019/documenttasks">
  <Task id="{b9c97758-6959-45f2-8ca2-3920533c5a81}">
    <Anchor>
      <Comment id="{32712d06-0204-4ab2-ac0c-100259eb6d61}"/>
    </Anchor>
    <History>
      <Event time="2026-06-01T17:09:02.00" id="{a57fc5da-ad88-432c-a07f-2b29b86408d6}">
        <Attribution userId="placeholder@email.com" userName="Alejandra Ramirez" userProvider="google-sheets"/>
        <Anchor>
          <Comment id="{32712d06-0204-4ab2-ac0c-100259eb6d61}"/>
        </Anchor>
        <Create/>
      </Event>
      <Event time="2026-06-01T17:09:02.00" id="{8db61677-572d-4caa-9fc5-2bb976702240}">
        <Attribution userId="placeholder@email.com" userName="Alejandra Ramirez" userProvider="google-sheets"/>
        <Anchor>
          <Comment id="{32712d06-0204-4ab2-ac0c-100259eb6d61}"/>
        </Anchor>
        <Assign userId="valentina.angel@postedin.com" userName="valentina.angel@postedin.com" userProvider="google-sheets"/>
      </Event>
    </History>
  </Task>
</Tasks>
</file>

<file path=xl/documenttasks/documenttask3.xml><?xml version="1.0" encoding="utf-8"?>
<Tasks xmlns="http://schemas.microsoft.com/office/tasks/2019/documenttasks">
  <Task id="{fea241d4-2fcb-4de5-bba8-53e7866f60cf}">
    <Anchor>
      <Comment id="{b159b784-78f6-4e99-be73-c52d0482b952}"/>
    </Anchor>
    <History>
      <Event time="2026-06-01T17:07:43.00" id="{2b84c754-f960-4b23-ae2b-8c61ffc5290d}">
        <Attribution userId="placeholder@email.com" userName="Alejandra Ramirez" userProvider="google-sheets"/>
        <Anchor>
          <Comment id="{b159b784-78f6-4e99-be73-c52d0482b952}"/>
        </Anchor>
        <Create/>
      </Event>
      <Event time="2026-06-01T17:07:43.00" id="{b5c4d5ee-f0f0-4142-87d6-94019cd0a091}">
        <Attribution userId="placeholder@email.com" userName="Alejandra Ramirez" userProvider="google-sheets"/>
        <Anchor>
          <Comment id="{b159b784-78f6-4e99-be73-c52d0482b952}"/>
        </Anchor>
        <Assign userId="valentina.angel@postedin.com" userName="valentina.angel@postedin.com" userProvider="google-sheets"/>
      </Event>
    </History>
  </Task>
  <Task id="{961e4dda-868c-4095-97a2-90b03752af4a}">
    <Anchor>
      <Comment id="{99f995ed-86e0-43f1-8161-e3f331a923a5}"/>
    </Anchor>
    <History>
      <Event time="2026-06-01T17:06:35.00" id="{4efe4a06-58c1-49ad-9111-0fe63fcbac4f}">
        <Attribution userId="placeholder@email.com" userName="Alejandra Ramirez" userProvider="google-sheets"/>
        <Anchor>
          <Comment id="{99f995ed-86e0-43f1-8161-e3f331a923a5}"/>
        </Anchor>
        <Create/>
      </Event>
      <Event time="2026-06-01T17:06:35.00" id="{747a5f49-2671-4e57-8f69-a9b117c69745}">
        <Attribution userId="placeholder@email.com" userName="Alejandra Ramirez" userProvider="google-sheets"/>
        <Anchor>
          <Comment id="{99f995ed-86e0-43f1-8161-e3f331a923a5}"/>
        </Anchor>
        <Assign userId="valentina.angel@postedin.com" userName="valentina.angel@postedin.com" userProvider="google-sheets"/>
      </Event>
    </History>
  </Task>
</Task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266700</xdr:colOff>
      <xdr:row>3</xdr:row>
      <xdr:rowOff>190500</xdr:rowOff>
    </xdr:from>
    <xdr:ext cx="1733550" cy="361950"/>
    <xdr:pic>
      <xdr:nvPicPr>
        <xdr:cNvPr id="0" name="image4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152400</xdr:colOff>
      <xdr:row>3</xdr:row>
      <xdr:rowOff>219075</xdr:rowOff>
    </xdr:from>
    <xdr:ext cx="3571875" cy="304800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247650</xdr:colOff>
      <xdr:row>2</xdr:row>
      <xdr:rowOff>95250</xdr:rowOff>
    </xdr:from>
    <xdr:ext cx="3800475" cy="33337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2</xdr:row>
      <xdr:rowOff>28575</xdr:rowOff>
    </xdr:from>
    <xdr:ext cx="1685925" cy="333375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590550</xdr:colOff>
      <xdr:row>2</xdr:row>
      <xdr:rowOff>28575</xdr:rowOff>
    </xdr:from>
    <xdr:ext cx="3276600" cy="285750"/>
    <xdr:pic>
      <xdr:nvPicPr>
        <xdr:cNvPr id="0" name="image5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180975</xdr:colOff>
      <xdr:row>2</xdr:row>
      <xdr:rowOff>28575</xdr:rowOff>
    </xdr:from>
    <xdr:ext cx="1457325" cy="285750"/>
    <xdr:pic>
      <xdr:nvPicPr>
        <xdr:cNvPr id="0" name="image6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19050</xdr:colOff>
      <xdr:row>2</xdr:row>
      <xdr:rowOff>47625</xdr:rowOff>
    </xdr:from>
    <xdr:ext cx="3638550" cy="314325"/>
    <xdr:pic>
      <xdr:nvPicPr>
        <xdr:cNvPr id="0" name="image7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533400</xdr:colOff>
      <xdr:row>2</xdr:row>
      <xdr:rowOff>47625</xdr:rowOff>
    </xdr:from>
    <xdr:ext cx="1295400" cy="266700"/>
    <xdr:pic>
      <xdr:nvPicPr>
        <xdr:cNvPr id="0" name="image10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228600</xdr:colOff>
      <xdr:row>2</xdr:row>
      <xdr:rowOff>19050</xdr:rowOff>
    </xdr:from>
    <xdr:ext cx="3581400" cy="314325"/>
    <xdr:pic>
      <xdr:nvPicPr>
        <xdr:cNvPr id="0" name="image9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57150</xdr:colOff>
      <xdr:row>2</xdr:row>
      <xdr:rowOff>19050</xdr:rowOff>
    </xdr:from>
    <xdr:ext cx="1438275" cy="314325"/>
    <xdr:pic>
      <xdr:nvPicPr>
        <xdr:cNvPr id="0" name="image8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47625</xdr:colOff>
      <xdr:row>2</xdr:row>
      <xdr:rowOff>9525</xdr:rowOff>
    </xdr:from>
    <xdr:ext cx="3400425" cy="295275"/>
    <xdr:pic>
      <xdr:nvPicPr>
        <xdr:cNvPr id="0" name="image1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19050</xdr:colOff>
      <xdr:row>2</xdr:row>
      <xdr:rowOff>9525</xdr:rowOff>
    </xdr:from>
    <xdr:ext cx="1390650" cy="295275"/>
    <xdr:pic>
      <xdr:nvPicPr>
        <xdr:cNvPr id="0" name="image1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>
  <x18tc:person displayName="Luis Angel Tabares Perez" id="{30db6994-cbab-45d1-88cb-d4337ae18fe5}" providerId="google-sheets"/>
  <x18tc:person displayName="Valentina Angel" id="{8b464d87-2921-4da7-8255-0d329d2435c5}" providerId="google-sheets"/>
  <x18tc:person displayName="valentina.angel@postedin.com" id="{4b095540-7405-416b-9062-910908abf349}" userId="valentina.angel@postedin.com" providerId="google-sheets"/>
  <x18tc:person displayName="Alejandra Ramirez" id="{229bd8a8-97cb-4559-842e-7e2880786917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C20" dT="2026-06-18T00:22:49.00" personId="{30db6994-cbab-45d1-88cb-d4337ae18fe5}" id="{89b10712-ca8d-4f9c-a134-fbbdba0fe782}" done="1">
    <x18tc:text xml:space="preserve">Cuidar las mayúsculas</x18tc:text>
  </x18tc:threadedComment>
</x18tc:ThreadedComments>
</file>

<file path=xl/threadedComments/threadedComment2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H27" dT="2026-06-01T17:09:02.00" personId="{229bd8a8-97cb-4559-842e-7e2880786917}" id="{32712d06-0204-4ab2-ac0c-100259eb6d61}" done="1">
    <x18tc:text xml:space="preserve">misma duda de si esta gráfica tiene que ser visible @valentina.angel@postedin.com
Asignada a valentina.angel@postedin.com</x18tc:text>
    <x18tc:mentions>
      <x18tc:mention mentionpersonId="{4b095540-7405-416b-9062-910908abf349}" mentionId="{0579c435-5bfa-4c19-9806-5fe49c20dd2d}" startIndex="52" length="29"/>
    </x18tc:mentions>
  </x18tc:threadedComment>
</x18tc:ThreadedComments>
</file>

<file path=xl/threadedComments/threadedComment3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H34" dT="2026-06-01T17:07:43.00" personId="{229bd8a8-97cb-4559-842e-7e2880786917}" id="{b159b784-78f6-4e99-be73-c52d0482b952}" done="1">
    <x18tc:text xml:space="preserve">@valentina.angel@postedin.com esta gráfica sí debería estar aquí?
Asignada a valentina.angel@postedin.com</x18tc:text>
    <x18tc:mentions>
      <x18tc:mention mentionpersonId="{4b095540-7405-416b-9062-910908abf349}" mentionId="{3de37270-5418-4308-8998-a58f05f094d1}" startIndex="0" length="29"/>
    </x18tc:mentions>
  </x18tc:threadedComment>
  <x18tc:threadedComment ref="H34" dT="2026-06-01T17:51:24.00" personId="{8b464d87-2921-4da7-8255-0d329d2435c5}" id="{a8cf443f-5606-4cdc-91a9-32aac06a7ada}" parentId="{b159b784-78f6-4e99-be73-c52d0482b952}">
    <x18tc:text xml:space="preserve">al incluir datos, el gráfico se va actualizando solo y el usuario puede ver visualmente cuanto tiene pendiente. Aunque no sé si es un elemento que sume, lo podemos borrar si es necesario</x18tc:text>
  </x18tc:threadedComment>
  <x18tc:threadedComment ref="F13" dT="2026-06-01T17:06:35.00" personId="{229bd8a8-97cb-4559-842e-7e2880786917}" id="{99f995ed-86e0-43f1-8161-e3f331a923a5}" done="1">
    <x18tc:text xml:space="preserve">@valentina.angel@postedin.com aquí no debería ser un año más reciente? aunque sea de ejemplo. Lo iba a ajustar, pero creo que tiene fórmula, por eso mejor te aviso
Asignada a valentina.angel@postedin.com</x18tc:text>
    <x18tc:mentions>
      <x18tc:mention mentionpersonId="{4b095540-7405-416b-9062-910908abf349}" mentionId="{cd5e77ba-992f-4a19-9d83-a2801f9f81c2}" startIndex="0" length="29"/>
    </x18tc:mentions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1.xml"/><Relationship Id="rId5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microsoft.com/office/2017/10/relationships/threadedComment" Target="../threadedComments/threadedComment2.xml"/><Relationship Id="rId3" Type="http://schemas.microsoft.com/office/2019/04/relationships/documenttask" Target="../documenttasks/documenttask2.xml"/><Relationship Id="rId4" Type="http://schemas.openxmlformats.org/officeDocument/2006/relationships/drawing" Target="../drawings/drawing4.xml"/><Relationship Id="rId5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microsoft.com/office/2017/10/relationships/threadedComment" Target="../threadedComments/threadedComment3.xml"/><Relationship Id="rId3" Type="http://schemas.microsoft.com/office/2019/04/relationships/documenttask" Target="../documenttasks/documenttask3.xml"/><Relationship Id="rId4" Type="http://schemas.openxmlformats.org/officeDocument/2006/relationships/drawing" Target="../drawings/drawing6.xml"/><Relationship Id="rId5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81754"/>
    <pageSetUpPr/>
  </sheetPr>
  <sheetViews>
    <sheetView showGridLines="0" workbookViewId="0">
      <pane ySplit="7.0" topLeftCell="A8" activePane="bottomLeft" state="frozen"/>
      <selection activeCell="B9" sqref="B9" pane="bottomLeft"/>
    </sheetView>
  </sheetViews>
  <sheetFormatPr customHeight="1" defaultColWidth="14.43" defaultRowHeight="15.0"/>
  <cols>
    <col customWidth="1" min="1" max="1" width="2.0"/>
    <col customWidth="1" min="2" max="2" width="4.0"/>
    <col customWidth="1" min="3" max="3" width="22.0"/>
    <col customWidth="1" min="4" max="4" width="18.0"/>
    <col customWidth="1" min="5" max="5" width="40.0"/>
    <col customWidth="1" min="6" max="7" width="10.0"/>
    <col customWidth="1" min="8" max="26" width="8.71"/>
  </cols>
  <sheetData>
    <row r="1" ht="6.0" customHeight="1"/>
    <row r="2" ht="4.5" customHeight="1"/>
    <row r="3" ht="6.0" customHeight="1">
      <c r="B3" s="1"/>
      <c r="C3" s="1"/>
      <c r="D3" s="1"/>
      <c r="E3" s="1"/>
      <c r="F3" s="1"/>
      <c r="G3" s="1"/>
    </row>
    <row r="4" ht="54.75" customHeight="1">
      <c r="A4" s="2"/>
      <c r="B4" s="3"/>
      <c r="C4" s="3"/>
      <c r="D4" s="3"/>
      <c r="E4" s="3"/>
      <c r="F4" s="3"/>
      <c r="G4" s="3"/>
    </row>
    <row r="5" ht="51.75" customHeight="1">
      <c r="A5" s="2"/>
      <c r="B5" s="4" t="s">
        <v>0</v>
      </c>
      <c r="C5" s="5"/>
      <c r="D5" s="5"/>
      <c r="E5" s="5"/>
      <c r="F5" s="5"/>
      <c r="G5" s="6"/>
    </row>
    <row r="6" ht="27.75" customHeight="1">
      <c r="A6" s="2"/>
      <c r="B6" s="7" t="s">
        <v>1</v>
      </c>
      <c r="C6" s="5"/>
      <c r="D6" s="5"/>
      <c r="E6" s="5"/>
      <c r="F6" s="5"/>
      <c r="G6" s="6"/>
    </row>
    <row r="7" ht="12.0" customHeight="1">
      <c r="A7" s="2"/>
      <c r="B7" s="8"/>
      <c r="C7" s="8"/>
      <c r="D7" s="8"/>
      <c r="E7" s="8"/>
      <c r="F7" s="8"/>
      <c r="G7" s="8"/>
    </row>
    <row r="8" ht="13.5" customHeight="1"/>
    <row r="9" ht="39.75" customHeight="1">
      <c r="B9" s="9" t="s">
        <v>2</v>
      </c>
      <c r="C9" s="5"/>
      <c r="D9" s="5"/>
      <c r="E9" s="5"/>
      <c r="F9" s="5"/>
      <c r="G9" s="6"/>
    </row>
    <row r="10" ht="9.75" customHeight="1"/>
    <row r="11" ht="27.75" customHeight="1">
      <c r="B11" s="10" t="s">
        <v>3</v>
      </c>
      <c r="C11" s="5"/>
      <c r="D11" s="5"/>
      <c r="E11" s="5"/>
      <c r="F11" s="5"/>
      <c r="G11" s="6"/>
    </row>
    <row r="12" ht="19.5" customHeight="1">
      <c r="B12" s="11" t="s">
        <v>4</v>
      </c>
      <c r="C12" s="5"/>
      <c r="D12" s="5"/>
      <c r="E12" s="5"/>
      <c r="F12" s="5"/>
      <c r="G12" s="6"/>
    </row>
    <row r="13" ht="19.5" customHeight="1">
      <c r="B13" s="11" t="s">
        <v>5</v>
      </c>
      <c r="C13" s="5"/>
      <c r="D13" s="5"/>
      <c r="E13" s="5"/>
      <c r="F13" s="5"/>
      <c r="G13" s="6"/>
    </row>
    <row r="14" ht="9.75" customHeight="1"/>
    <row r="15" ht="27.75" customHeight="1">
      <c r="B15" s="12" t="s">
        <v>6</v>
      </c>
      <c r="C15" s="5"/>
      <c r="D15" s="5"/>
      <c r="E15" s="5"/>
      <c r="F15" s="5"/>
      <c r="G15" s="6"/>
    </row>
    <row r="16" ht="24.0" customHeight="1">
      <c r="B16" s="13"/>
      <c r="C16" s="14" t="s">
        <v>7</v>
      </c>
      <c r="D16" s="6"/>
      <c r="E16" s="15" t="s">
        <v>8</v>
      </c>
      <c r="F16" s="5"/>
      <c r="G16" s="6"/>
    </row>
    <row r="17" ht="24.0" customHeight="1">
      <c r="B17" s="13"/>
      <c r="C17" s="16" t="s">
        <v>9</v>
      </c>
      <c r="D17" s="6"/>
      <c r="E17" s="15" t="s">
        <v>10</v>
      </c>
      <c r="F17" s="5"/>
      <c r="G17" s="6"/>
    </row>
    <row r="18" ht="24.0" customHeight="1">
      <c r="B18" s="13"/>
      <c r="C18" s="14" t="s">
        <v>11</v>
      </c>
      <c r="D18" s="6"/>
      <c r="E18" s="17" t="s">
        <v>12</v>
      </c>
      <c r="F18" s="5"/>
      <c r="G18" s="6"/>
    </row>
    <row r="19" ht="24.0" customHeight="1">
      <c r="B19" s="13"/>
      <c r="C19" s="16" t="s">
        <v>13</v>
      </c>
      <c r="D19" s="6"/>
      <c r="E19" s="17" t="s">
        <v>14</v>
      </c>
      <c r="F19" s="5"/>
      <c r="G19" s="6"/>
    </row>
    <row r="20" ht="24.0" customHeight="1">
      <c r="B20" s="13"/>
      <c r="C20" s="14" t="s">
        <v>15</v>
      </c>
      <c r="D20" s="6"/>
      <c r="E20" s="17" t="s">
        <v>16</v>
      </c>
      <c r="F20" s="5"/>
      <c r="G20" s="6"/>
    </row>
    <row r="21" ht="9.75" customHeight="1"/>
    <row r="22" ht="27.75" customHeight="1">
      <c r="B22" s="10" t="s">
        <v>17</v>
      </c>
      <c r="C22" s="5"/>
      <c r="D22" s="5"/>
      <c r="E22" s="5"/>
      <c r="F22" s="5"/>
      <c r="G22" s="6"/>
    </row>
    <row r="23" ht="39.75" customHeight="1">
      <c r="B23" s="18" t="s">
        <v>18</v>
      </c>
      <c r="C23" s="6"/>
      <c r="D23" s="19" t="s">
        <v>19</v>
      </c>
      <c r="E23" s="5"/>
      <c r="F23" s="5"/>
      <c r="G23" s="6"/>
    </row>
    <row r="24" ht="39.75" customHeight="1">
      <c r="B24" s="18" t="s">
        <v>20</v>
      </c>
      <c r="C24" s="6"/>
      <c r="D24" s="19" t="s">
        <v>21</v>
      </c>
      <c r="E24" s="5"/>
      <c r="F24" s="5"/>
      <c r="G24" s="6"/>
    </row>
    <row r="25" ht="39.75" customHeight="1">
      <c r="B25" s="18" t="s">
        <v>22</v>
      </c>
      <c r="C25" s="6"/>
      <c r="D25" s="19" t="s">
        <v>23</v>
      </c>
      <c r="E25" s="5"/>
      <c r="F25" s="5"/>
      <c r="G25" s="6"/>
    </row>
    <row r="26" ht="9.75" customHeight="1"/>
    <row r="27" ht="21.75" customHeight="1">
      <c r="B27" s="20" t="s">
        <v>24</v>
      </c>
      <c r="C27" s="5"/>
      <c r="D27" s="5"/>
      <c r="E27" s="5"/>
      <c r="F27" s="5"/>
      <c r="G27" s="6"/>
    </row>
    <row r="28" ht="21.75" customHeight="1">
      <c r="B28" s="21" t="s">
        <v>25</v>
      </c>
      <c r="C28" s="22"/>
      <c r="D28" s="23" t="s">
        <v>26</v>
      </c>
      <c r="E28" s="24"/>
      <c r="F28" s="24"/>
      <c r="G28" s="22"/>
    </row>
    <row r="29" ht="21.75" customHeight="1">
      <c r="B29" s="25" t="s">
        <v>27</v>
      </c>
      <c r="C29" s="22"/>
      <c r="D29" s="26" t="s">
        <v>28</v>
      </c>
      <c r="E29" s="24"/>
      <c r="F29" s="24"/>
      <c r="G29" s="22"/>
    </row>
    <row r="30" ht="21.75" customHeight="1">
      <c r="B30" s="27" t="s">
        <v>29</v>
      </c>
      <c r="C30" s="22"/>
      <c r="D30" s="28" t="s">
        <v>30</v>
      </c>
      <c r="E30" s="24"/>
      <c r="F30" s="24"/>
      <c r="G30" s="22"/>
    </row>
    <row r="31" ht="21.75" customHeight="1">
      <c r="B31" s="29" t="s">
        <v>31</v>
      </c>
      <c r="C31" s="22"/>
      <c r="D31" s="30" t="s">
        <v>32</v>
      </c>
      <c r="E31" s="24"/>
      <c r="F31" s="24"/>
      <c r="G31" s="22"/>
    </row>
    <row r="32" ht="27.75" customHeight="1"/>
    <row r="33" ht="27.75" customHeight="1">
      <c r="B33" s="31" t="s">
        <v>33</v>
      </c>
      <c r="C33" s="5"/>
      <c r="D33" s="5"/>
      <c r="E33" s="5"/>
      <c r="F33" s="5"/>
      <c r="G33" s="6"/>
    </row>
    <row r="34" ht="9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">
    <mergeCell ref="B5:G5"/>
    <mergeCell ref="B6:G6"/>
    <mergeCell ref="B9:G9"/>
    <mergeCell ref="B11:G11"/>
    <mergeCell ref="B12:G12"/>
    <mergeCell ref="B13:G13"/>
    <mergeCell ref="B15:G15"/>
    <mergeCell ref="C19:D19"/>
    <mergeCell ref="C20:D20"/>
    <mergeCell ref="C16:D16"/>
    <mergeCell ref="E16:G16"/>
    <mergeCell ref="C17:D17"/>
    <mergeCell ref="E17:G17"/>
    <mergeCell ref="C18:D18"/>
    <mergeCell ref="E18:G18"/>
    <mergeCell ref="E19:G19"/>
    <mergeCell ref="E20:G20"/>
    <mergeCell ref="B22:G22"/>
    <mergeCell ref="B23:C23"/>
    <mergeCell ref="D23:G23"/>
    <mergeCell ref="B24:C24"/>
    <mergeCell ref="D24:G24"/>
    <mergeCell ref="B25:C25"/>
    <mergeCell ref="B30:C30"/>
    <mergeCell ref="B31:C31"/>
    <mergeCell ref="D31:G31"/>
    <mergeCell ref="B33:G33"/>
    <mergeCell ref="D25:G25"/>
    <mergeCell ref="B27:G27"/>
    <mergeCell ref="B28:C28"/>
    <mergeCell ref="D28:G28"/>
    <mergeCell ref="B29:C29"/>
    <mergeCell ref="D29:G29"/>
    <mergeCell ref="D30:G30"/>
  </mergeCells>
  <printOptions/>
  <pageMargins bottom="1.0" footer="0.0" header="0.0" left="0.75" right="0.75" top="1.0"/>
  <pageSetup paperSize="9" orientation="portrait"/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5F06"/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2.0"/>
    <col customWidth="1" min="2" max="2" width="3.0"/>
    <col customWidth="1" min="3" max="3" width="22.0"/>
    <col customWidth="1" min="4" max="4" width="17.43"/>
    <col customWidth="1" min="5" max="5" width="20.0"/>
    <col customWidth="1" min="6" max="7" width="14.0"/>
    <col customWidth="1" min="8" max="8" width="12.0"/>
    <col customWidth="1" min="9" max="10" width="13.0"/>
    <col customWidth="1" min="11" max="11" width="14.0"/>
    <col customWidth="1" min="12" max="12" width="13.0"/>
    <col customWidth="1" min="13" max="13" width="12.0"/>
    <col customWidth="1" min="14" max="14" width="16.0"/>
    <col customWidth="1" min="15" max="15" width="22.0"/>
    <col customWidth="1" min="16" max="18" width="8.71"/>
    <col customWidth="1" hidden="1" min="19" max="19" width="13.0"/>
    <col customWidth="1" min="20" max="25" width="8.71"/>
  </cols>
  <sheetData>
    <row r="1" ht="7.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S1" s="33"/>
    </row>
    <row r="2" ht="7.5" customHeight="1">
      <c r="A2" s="32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S2" s="35">
        <f>IFERROR(SUMIF(L9:L28,"&lt;&gt;Pagada",F9:F28),0)</f>
        <v>0</v>
      </c>
    </row>
    <row r="3" ht="12.0" customHeigh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S3" s="35">
        <f>IFERROR(SUMIF(L9:L28,"Pagada",F9:F28)+SUMPRODUCT((L9:L28&lt;&gt;"Pagada")*(F9:F28-G9:G28)),0)</f>
        <v>0</v>
      </c>
    </row>
    <row r="4" ht="39.75" customHeight="1">
      <c r="A4" s="2"/>
      <c r="B4" s="36" t="s">
        <v>34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2"/>
      <c r="S4" s="35">
        <f>IFERROR(SUMIF(L9:L28,"Pendiente",G9:G28)+SUMIF(L9:L28,"Vencida",G9:G28),0)</f>
        <v>0</v>
      </c>
    </row>
    <row r="5" ht="21.75" customHeight="1">
      <c r="A5" s="2"/>
      <c r="B5" s="37" t="s">
        <v>35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2"/>
      <c r="S5" s="38">
        <f>COUNTIF(L9:L28,"Pendiente")+COUNTIF(L9:L28,"Vencida")</f>
        <v>0</v>
      </c>
    </row>
    <row r="6" ht="15.0" customHeight="1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S6" s="39">
        <f>IFERROR(T3/(T3+T4),0)</f>
        <v>0</v>
      </c>
    </row>
    <row r="7" ht="25.5" customHeight="1">
      <c r="A7" s="32"/>
      <c r="B7" s="12" t="s">
        <v>36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6"/>
      <c r="S7" s="40" t="str">
        <f>IFERROR(IF(minifs(K9:K28,L9:L28,"Pendiente",K9:K28,"&gt;="&amp;TODAY())=0,"Sin datos",minifs(K9:K28,L9:L28,"Pendiente",K9:K28,"&gt;="&amp;TODAY())),"Sin datos")</f>
        <v>Sin datos</v>
      </c>
    </row>
    <row r="8" ht="37.5" customHeight="1">
      <c r="A8" s="32"/>
      <c r="B8" s="41" t="s">
        <v>37</v>
      </c>
      <c r="C8" s="41" t="s">
        <v>38</v>
      </c>
      <c r="D8" s="41" t="s">
        <v>39</v>
      </c>
      <c r="E8" s="41" t="s">
        <v>40</v>
      </c>
      <c r="F8" s="41" t="s">
        <v>41</v>
      </c>
      <c r="G8" s="41" t="s">
        <v>42</v>
      </c>
      <c r="H8" s="41" t="s">
        <v>43</v>
      </c>
      <c r="I8" s="41" t="s">
        <v>44</v>
      </c>
      <c r="J8" s="41" t="s">
        <v>45</v>
      </c>
      <c r="K8" s="41" t="s">
        <v>46</v>
      </c>
      <c r="L8" s="41" t="s">
        <v>47</v>
      </c>
      <c r="M8" s="41" t="s">
        <v>48</v>
      </c>
      <c r="N8" s="41" t="s">
        <v>49</v>
      </c>
      <c r="O8" s="41" t="s">
        <v>50</v>
      </c>
      <c r="S8" s="38">
        <f>COUNTIF(L9:L28,"Vencida")</f>
        <v>0</v>
      </c>
    </row>
    <row r="9" ht="19.5" customHeight="1">
      <c r="A9" s="32"/>
      <c r="B9" s="42">
        <v>1.0</v>
      </c>
      <c r="C9" s="43"/>
      <c r="D9" s="43"/>
      <c r="E9" s="44"/>
      <c r="F9" s="45"/>
      <c r="G9" s="45"/>
      <c r="H9" s="46"/>
      <c r="I9" s="45"/>
      <c r="J9" s="45"/>
      <c r="K9" s="47"/>
      <c r="L9" s="48"/>
      <c r="M9" s="48"/>
      <c r="N9" s="49">
        <f t="shared" ref="N9:N28" si="1">IFERROR(G9-J9,0)</f>
        <v>0</v>
      </c>
      <c r="O9" s="44"/>
      <c r="S9" s="38">
        <f>COUNTIFS(K9:K28,"&gt;="&amp;TODAY(),K9:K28,"&lt;="&amp;(TODAY()+7),L9:L28,"Pendiente")</f>
        <v>0</v>
      </c>
    </row>
    <row r="10" ht="19.5" customHeight="1">
      <c r="A10" s="32"/>
      <c r="B10" s="42">
        <v>2.0</v>
      </c>
      <c r="C10" s="43"/>
      <c r="D10" s="43"/>
      <c r="E10" s="44"/>
      <c r="F10" s="45"/>
      <c r="G10" s="45"/>
      <c r="H10" s="46"/>
      <c r="I10" s="45"/>
      <c r="J10" s="45"/>
      <c r="K10" s="47"/>
      <c r="L10" s="50"/>
      <c r="M10" s="50"/>
      <c r="N10" s="49">
        <f t="shared" si="1"/>
        <v>0</v>
      </c>
      <c r="O10" s="44"/>
      <c r="S10" s="32"/>
    </row>
    <row r="11" ht="19.5" customHeight="1">
      <c r="A11" s="32"/>
      <c r="B11" s="42">
        <v>3.0</v>
      </c>
      <c r="C11" s="44"/>
      <c r="D11" s="44"/>
      <c r="E11" s="44"/>
      <c r="F11" s="51"/>
      <c r="G11" s="51"/>
      <c r="H11" s="52"/>
      <c r="I11" s="51"/>
      <c r="J11" s="51"/>
      <c r="K11" s="53"/>
      <c r="L11" s="54"/>
      <c r="M11" s="54"/>
      <c r="N11" s="49">
        <f t="shared" si="1"/>
        <v>0</v>
      </c>
      <c r="O11" s="44"/>
      <c r="S11" s="32"/>
    </row>
    <row r="12" ht="19.5" customHeight="1">
      <c r="A12" s="32"/>
      <c r="B12" s="42">
        <v>4.0</v>
      </c>
      <c r="C12" s="44"/>
      <c r="D12" s="44"/>
      <c r="E12" s="44"/>
      <c r="F12" s="51"/>
      <c r="G12" s="51"/>
      <c r="H12" s="52"/>
      <c r="I12" s="51"/>
      <c r="J12" s="51"/>
      <c r="K12" s="53"/>
      <c r="L12" s="55"/>
      <c r="M12" s="55"/>
      <c r="N12" s="49">
        <f t="shared" si="1"/>
        <v>0</v>
      </c>
      <c r="O12" s="44"/>
      <c r="S12" s="32"/>
    </row>
    <row r="13" ht="19.5" customHeight="1">
      <c r="A13" s="32"/>
      <c r="B13" s="42">
        <v>5.0</v>
      </c>
      <c r="C13" s="44"/>
      <c r="D13" s="44"/>
      <c r="E13" s="44"/>
      <c r="F13" s="51"/>
      <c r="G13" s="51"/>
      <c r="H13" s="52"/>
      <c r="I13" s="51"/>
      <c r="J13" s="51"/>
      <c r="K13" s="53"/>
      <c r="L13" s="54"/>
      <c r="M13" s="54"/>
      <c r="N13" s="49">
        <f t="shared" si="1"/>
        <v>0</v>
      </c>
      <c r="O13" s="44"/>
      <c r="S13" s="32"/>
    </row>
    <row r="14" ht="19.5" customHeight="1">
      <c r="A14" s="32"/>
      <c r="B14" s="42">
        <v>6.0</v>
      </c>
      <c r="C14" s="44"/>
      <c r="D14" s="44"/>
      <c r="E14" s="44"/>
      <c r="F14" s="51"/>
      <c r="G14" s="51"/>
      <c r="H14" s="52"/>
      <c r="I14" s="51"/>
      <c r="J14" s="51"/>
      <c r="K14" s="53"/>
      <c r="L14" s="55"/>
      <c r="M14" s="55"/>
      <c r="N14" s="49">
        <f t="shared" si="1"/>
        <v>0</v>
      </c>
      <c r="O14" s="44"/>
      <c r="S14" s="32"/>
    </row>
    <row r="15" ht="19.5" customHeight="1">
      <c r="A15" s="32"/>
      <c r="B15" s="42">
        <v>7.0</v>
      </c>
      <c r="C15" s="44"/>
      <c r="D15" s="44"/>
      <c r="E15" s="44"/>
      <c r="F15" s="51"/>
      <c r="G15" s="51"/>
      <c r="H15" s="52"/>
      <c r="I15" s="51"/>
      <c r="J15" s="51"/>
      <c r="K15" s="53"/>
      <c r="L15" s="54"/>
      <c r="M15" s="54"/>
      <c r="N15" s="49">
        <f t="shared" si="1"/>
        <v>0</v>
      </c>
      <c r="O15" s="44"/>
      <c r="S15" s="32"/>
    </row>
    <row r="16" ht="19.5" customHeight="1">
      <c r="A16" s="32"/>
      <c r="B16" s="42">
        <v>8.0</v>
      </c>
      <c r="C16" s="44"/>
      <c r="D16" s="44"/>
      <c r="E16" s="44"/>
      <c r="F16" s="51"/>
      <c r="G16" s="51"/>
      <c r="H16" s="52"/>
      <c r="I16" s="51"/>
      <c r="J16" s="51"/>
      <c r="K16" s="53"/>
      <c r="L16" s="55"/>
      <c r="M16" s="55"/>
      <c r="N16" s="49">
        <f t="shared" si="1"/>
        <v>0</v>
      </c>
      <c r="O16" s="44"/>
      <c r="S16" s="32"/>
    </row>
    <row r="17" ht="19.5" customHeight="1">
      <c r="A17" s="32"/>
      <c r="B17" s="42">
        <v>9.0</v>
      </c>
      <c r="C17" s="44"/>
      <c r="D17" s="44"/>
      <c r="E17" s="44"/>
      <c r="F17" s="51"/>
      <c r="G17" s="51"/>
      <c r="H17" s="52"/>
      <c r="I17" s="51"/>
      <c r="J17" s="51"/>
      <c r="K17" s="53"/>
      <c r="L17" s="54"/>
      <c r="M17" s="54"/>
      <c r="N17" s="49">
        <f t="shared" si="1"/>
        <v>0</v>
      </c>
      <c r="O17" s="44"/>
      <c r="S17" s="32"/>
    </row>
    <row r="18" ht="19.5" customHeight="1">
      <c r="A18" s="32"/>
      <c r="B18" s="42">
        <v>10.0</v>
      </c>
      <c r="C18" s="44"/>
      <c r="D18" s="44"/>
      <c r="E18" s="44"/>
      <c r="F18" s="51"/>
      <c r="G18" s="51"/>
      <c r="H18" s="52"/>
      <c r="I18" s="51"/>
      <c r="J18" s="51"/>
      <c r="K18" s="53"/>
      <c r="L18" s="55"/>
      <c r="M18" s="55"/>
      <c r="N18" s="49">
        <f t="shared" si="1"/>
        <v>0</v>
      </c>
      <c r="O18" s="44"/>
      <c r="S18" s="32"/>
    </row>
    <row r="19" ht="19.5" customHeight="1">
      <c r="A19" s="32"/>
      <c r="B19" s="42">
        <v>11.0</v>
      </c>
      <c r="C19" s="44"/>
      <c r="D19" s="44"/>
      <c r="E19" s="44"/>
      <c r="F19" s="51"/>
      <c r="G19" s="51"/>
      <c r="H19" s="52"/>
      <c r="I19" s="51"/>
      <c r="J19" s="51"/>
      <c r="K19" s="53"/>
      <c r="L19" s="54"/>
      <c r="M19" s="54"/>
      <c r="N19" s="49">
        <f t="shared" si="1"/>
        <v>0</v>
      </c>
      <c r="O19" s="44"/>
      <c r="S19" s="32"/>
    </row>
    <row r="20" ht="19.5" customHeight="1">
      <c r="A20" s="32"/>
      <c r="B20" s="42">
        <v>12.0</v>
      </c>
      <c r="C20" s="44"/>
      <c r="D20" s="44"/>
      <c r="E20" s="44"/>
      <c r="F20" s="51"/>
      <c r="G20" s="51"/>
      <c r="H20" s="52"/>
      <c r="I20" s="51"/>
      <c r="J20" s="51"/>
      <c r="K20" s="53"/>
      <c r="L20" s="55"/>
      <c r="M20" s="55"/>
      <c r="N20" s="49">
        <f t="shared" si="1"/>
        <v>0</v>
      </c>
      <c r="O20" s="44"/>
      <c r="S20" s="32"/>
    </row>
    <row r="21" ht="19.5" customHeight="1">
      <c r="A21" s="32"/>
      <c r="B21" s="42">
        <v>13.0</v>
      </c>
      <c r="C21" s="44"/>
      <c r="D21" s="44"/>
      <c r="E21" s="44"/>
      <c r="F21" s="51"/>
      <c r="G21" s="51"/>
      <c r="H21" s="52"/>
      <c r="I21" s="51"/>
      <c r="J21" s="51"/>
      <c r="K21" s="53"/>
      <c r="L21" s="54"/>
      <c r="M21" s="54"/>
      <c r="N21" s="49">
        <f t="shared" si="1"/>
        <v>0</v>
      </c>
      <c r="O21" s="44"/>
      <c r="S21" s="32"/>
    </row>
    <row r="22" ht="19.5" customHeight="1">
      <c r="A22" s="32"/>
      <c r="B22" s="42">
        <v>14.0</v>
      </c>
      <c r="C22" s="44"/>
      <c r="D22" s="44"/>
      <c r="E22" s="44"/>
      <c r="F22" s="51"/>
      <c r="G22" s="51"/>
      <c r="H22" s="52"/>
      <c r="I22" s="51"/>
      <c r="J22" s="51"/>
      <c r="K22" s="53"/>
      <c r="L22" s="55"/>
      <c r="M22" s="55"/>
      <c r="N22" s="49">
        <f t="shared" si="1"/>
        <v>0</v>
      </c>
      <c r="O22" s="44"/>
      <c r="S22" s="32"/>
    </row>
    <row r="23" ht="19.5" customHeight="1">
      <c r="A23" s="32"/>
      <c r="B23" s="42">
        <v>15.0</v>
      </c>
      <c r="C23" s="44"/>
      <c r="D23" s="44"/>
      <c r="E23" s="44"/>
      <c r="F23" s="51"/>
      <c r="G23" s="51"/>
      <c r="H23" s="52"/>
      <c r="I23" s="51"/>
      <c r="J23" s="51"/>
      <c r="K23" s="53"/>
      <c r="L23" s="54"/>
      <c r="M23" s="54"/>
      <c r="N23" s="49">
        <f t="shared" si="1"/>
        <v>0</v>
      </c>
      <c r="O23" s="44"/>
      <c r="S23" s="32"/>
    </row>
    <row r="24" ht="19.5" customHeight="1">
      <c r="A24" s="32"/>
      <c r="B24" s="42">
        <v>16.0</v>
      </c>
      <c r="C24" s="44"/>
      <c r="D24" s="44"/>
      <c r="E24" s="44"/>
      <c r="F24" s="51"/>
      <c r="G24" s="51"/>
      <c r="H24" s="52"/>
      <c r="I24" s="51"/>
      <c r="J24" s="51"/>
      <c r="K24" s="53"/>
      <c r="L24" s="55"/>
      <c r="M24" s="55"/>
      <c r="N24" s="49">
        <f t="shared" si="1"/>
        <v>0</v>
      </c>
      <c r="O24" s="44"/>
      <c r="S24" s="32"/>
    </row>
    <row r="25" ht="19.5" customHeight="1">
      <c r="A25" s="32"/>
      <c r="B25" s="42">
        <v>17.0</v>
      </c>
      <c r="C25" s="44"/>
      <c r="D25" s="44"/>
      <c r="E25" s="44"/>
      <c r="F25" s="51"/>
      <c r="G25" s="51"/>
      <c r="H25" s="52"/>
      <c r="I25" s="51"/>
      <c r="J25" s="51"/>
      <c r="K25" s="53"/>
      <c r="L25" s="54"/>
      <c r="M25" s="54"/>
      <c r="N25" s="49">
        <f t="shared" si="1"/>
        <v>0</v>
      </c>
      <c r="O25" s="44"/>
      <c r="S25" s="32"/>
    </row>
    <row r="26" ht="19.5" customHeight="1">
      <c r="A26" s="32"/>
      <c r="B26" s="42">
        <v>18.0</v>
      </c>
      <c r="C26" s="44"/>
      <c r="D26" s="44"/>
      <c r="E26" s="44"/>
      <c r="F26" s="51"/>
      <c r="G26" s="51"/>
      <c r="H26" s="52"/>
      <c r="I26" s="51"/>
      <c r="J26" s="51"/>
      <c r="K26" s="53"/>
      <c r="L26" s="55"/>
      <c r="M26" s="55"/>
      <c r="N26" s="49">
        <f t="shared" si="1"/>
        <v>0</v>
      </c>
      <c r="O26" s="44"/>
      <c r="S26" s="32"/>
    </row>
    <row r="27" ht="19.5" customHeight="1">
      <c r="A27" s="32"/>
      <c r="B27" s="42">
        <v>19.0</v>
      </c>
      <c r="C27" s="44"/>
      <c r="D27" s="44"/>
      <c r="E27" s="44"/>
      <c r="F27" s="51"/>
      <c r="G27" s="51"/>
      <c r="H27" s="52"/>
      <c r="I27" s="51"/>
      <c r="J27" s="51"/>
      <c r="K27" s="53"/>
      <c r="L27" s="54"/>
      <c r="M27" s="54"/>
      <c r="N27" s="49">
        <f t="shared" si="1"/>
        <v>0</v>
      </c>
      <c r="O27" s="44"/>
      <c r="S27" s="32"/>
    </row>
    <row r="28" ht="19.5" customHeight="1">
      <c r="A28" s="32"/>
      <c r="B28" s="42">
        <v>20.0</v>
      </c>
      <c r="C28" s="44"/>
      <c r="D28" s="44"/>
      <c r="E28" s="44"/>
      <c r="F28" s="51"/>
      <c r="G28" s="51"/>
      <c r="H28" s="52"/>
      <c r="I28" s="51"/>
      <c r="J28" s="51"/>
      <c r="K28" s="53"/>
      <c r="L28" s="55"/>
      <c r="M28" s="55"/>
      <c r="N28" s="49">
        <f t="shared" si="1"/>
        <v>0</v>
      </c>
      <c r="O28" s="44"/>
      <c r="S28" s="32"/>
    </row>
    <row r="29" ht="25.5" customHeight="1">
      <c r="A29" s="32"/>
      <c r="B29" s="56" t="s">
        <v>51</v>
      </c>
      <c r="C29" s="57"/>
      <c r="D29" s="57"/>
      <c r="E29" s="58"/>
      <c r="F29" s="59">
        <f t="shared" ref="F29:G29" si="2">SUM(F9:F28)</f>
        <v>0</v>
      </c>
      <c r="G29" s="59">
        <f t="shared" si="2"/>
        <v>0</v>
      </c>
      <c r="H29" s="60"/>
      <c r="I29" s="59">
        <f t="shared" ref="I29:J29" si="3">SUM(I9:I28)</f>
        <v>0</v>
      </c>
      <c r="J29" s="59">
        <f t="shared" si="3"/>
        <v>0</v>
      </c>
      <c r="K29" s="60"/>
      <c r="L29" s="60"/>
      <c r="M29" s="60"/>
      <c r="N29" s="60"/>
      <c r="O29" s="60"/>
      <c r="S29" s="32"/>
    </row>
    <row r="30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S30" s="32"/>
    </row>
    <row r="31" ht="25.5" customHeight="1">
      <c r="A31" s="32"/>
      <c r="B31" s="6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6"/>
      <c r="S31" s="32"/>
    </row>
    <row r="32" ht="19.5" customHeight="1">
      <c r="A32" s="32"/>
      <c r="B32" s="21" t="s">
        <v>52</v>
      </c>
      <c r="C32" s="24"/>
      <c r="D32" s="24"/>
      <c r="E32" s="22"/>
      <c r="F32" s="23" t="s">
        <v>53</v>
      </c>
      <c r="G32" s="24"/>
      <c r="H32" s="24"/>
      <c r="I32" s="24"/>
      <c r="J32" s="24"/>
      <c r="K32" s="24"/>
      <c r="L32" s="24"/>
      <c r="M32" s="24"/>
      <c r="N32" s="24"/>
      <c r="O32" s="22"/>
      <c r="S32" s="32"/>
    </row>
    <row r="33" ht="19.5" customHeight="1">
      <c r="A33" s="32"/>
      <c r="B33" s="25" t="s">
        <v>54</v>
      </c>
      <c r="C33" s="24"/>
      <c r="D33" s="24"/>
      <c r="E33" s="22"/>
      <c r="F33" s="26" t="s">
        <v>28</v>
      </c>
      <c r="G33" s="24"/>
      <c r="H33" s="24"/>
      <c r="I33" s="24"/>
      <c r="J33" s="24"/>
      <c r="K33" s="24"/>
      <c r="L33" s="24"/>
      <c r="M33" s="24"/>
      <c r="N33" s="24"/>
      <c r="O33" s="22"/>
      <c r="S33" s="32"/>
    </row>
    <row r="34" ht="19.5" customHeight="1">
      <c r="A34" s="32"/>
      <c r="B34" s="27" t="s">
        <v>55</v>
      </c>
      <c r="C34" s="24"/>
      <c r="D34" s="24"/>
      <c r="E34" s="22"/>
      <c r="F34" s="28" t="s">
        <v>56</v>
      </c>
      <c r="G34" s="24"/>
      <c r="H34" s="24"/>
      <c r="I34" s="24"/>
      <c r="J34" s="24"/>
      <c r="K34" s="24"/>
      <c r="L34" s="24"/>
      <c r="M34" s="24"/>
      <c r="N34" s="24"/>
      <c r="O34" s="22"/>
      <c r="S34" s="32"/>
    </row>
    <row r="35" ht="19.5" customHeight="1">
      <c r="A35" s="32"/>
      <c r="B35" s="29" t="s">
        <v>57</v>
      </c>
      <c r="C35" s="24"/>
      <c r="D35" s="24"/>
      <c r="E35" s="22"/>
      <c r="F35" s="30" t="s">
        <v>58</v>
      </c>
      <c r="G35" s="24"/>
      <c r="H35" s="24"/>
      <c r="I35" s="24"/>
      <c r="J35" s="24"/>
      <c r="K35" s="24"/>
      <c r="L35" s="24"/>
      <c r="M35" s="24"/>
      <c r="N35" s="24"/>
      <c r="O35" s="22"/>
      <c r="S35" s="32"/>
    </row>
    <row r="36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S36" s="32"/>
    </row>
    <row r="37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S37" s="32"/>
    </row>
    <row r="38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S38" s="32"/>
    </row>
    <row r="39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S39" s="32"/>
    </row>
    <row r="40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S40" s="32"/>
    </row>
    <row r="41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S41" s="32"/>
    </row>
    <row r="4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S42" s="32"/>
    </row>
    <row r="43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S43" s="32"/>
    </row>
    <row r="44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S44" s="32"/>
    </row>
    <row r="45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S45" s="32"/>
    </row>
    <row r="46" ht="15.75" customHeight="1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S46" s="32"/>
    </row>
    <row r="47" ht="15.75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S47" s="32"/>
    </row>
    <row r="48" ht="15.75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S48" s="32"/>
    </row>
    <row r="49" ht="15.7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S49" s="32"/>
    </row>
    <row r="50" ht="15.75" customHeight="1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S50" s="32"/>
    </row>
    <row r="51" ht="15.75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S51" s="32"/>
    </row>
    <row r="52" ht="15.75" customHeight="1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S52" s="32"/>
    </row>
    <row r="53" ht="15.75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S53" s="32"/>
    </row>
    <row r="54" ht="15.75" customHeight="1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S54" s="32"/>
    </row>
    <row r="55" ht="15.75" customHeight="1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S55" s="32"/>
    </row>
    <row r="56" ht="15.75" customHeight="1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S56" s="32"/>
    </row>
    <row r="57" ht="15.75" customHeight="1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S57" s="32"/>
    </row>
    <row r="58" ht="15.75" customHeight="1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S58" s="32"/>
    </row>
    <row r="59" ht="15.75" customHeight="1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S59" s="32"/>
    </row>
    <row r="60" ht="15.75" customHeight="1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S60" s="32"/>
    </row>
    <row r="61" ht="15.75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S61" s="32"/>
    </row>
    <row r="62" ht="15.75" customHeight="1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S62" s="32"/>
    </row>
    <row r="63" ht="15.75" customHeigh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S63" s="32"/>
    </row>
    <row r="64" ht="15.75" customHeight="1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S64" s="32"/>
    </row>
    <row r="65" ht="15.75" customHeight="1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S65" s="32"/>
    </row>
    <row r="66" ht="15.75" customHeight="1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S66" s="32"/>
    </row>
    <row r="67" ht="15.75" customHeight="1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S67" s="32"/>
    </row>
    <row r="68" ht="15.75" customHeight="1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S68" s="32"/>
    </row>
    <row r="69" ht="15.7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S69" s="32"/>
    </row>
    <row r="70" ht="15.75" customHeight="1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S70" s="32"/>
    </row>
    <row r="71" ht="15.75" customHeight="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S71" s="32"/>
    </row>
    <row r="72" ht="15.75" customHeight="1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S72" s="32"/>
    </row>
    <row r="73" ht="15.75" customHeight="1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S73" s="32"/>
    </row>
    <row r="74" ht="15.75" customHeight="1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S74" s="32"/>
    </row>
    <row r="75" ht="15.75" customHeight="1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S75" s="32"/>
    </row>
    <row r="76" ht="15.75" customHeight="1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S76" s="32"/>
    </row>
    <row r="77" ht="15.75" customHeight="1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S77" s="32"/>
    </row>
    <row r="78" ht="15.75" customHeight="1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S78" s="32"/>
    </row>
    <row r="79" ht="15.75" customHeight="1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S79" s="32"/>
    </row>
    <row r="80" ht="15.75" customHeight="1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S80" s="32"/>
    </row>
    <row r="81" ht="15.75" customHeight="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S81" s="32"/>
    </row>
    <row r="82" ht="15.75" customHeight="1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S82" s="32"/>
    </row>
    <row r="83" ht="15.75" customHeight="1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S83" s="32"/>
    </row>
    <row r="84" ht="15.75" customHeight="1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S84" s="32"/>
    </row>
    <row r="85" ht="15.75" customHeight="1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S85" s="32"/>
    </row>
    <row r="86" ht="15.75" customHeight="1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S86" s="32"/>
    </row>
    <row r="87" ht="15.7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S87" s="32"/>
    </row>
    <row r="88" ht="15.7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S88" s="32"/>
    </row>
    <row r="89" ht="15.7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S89" s="32"/>
    </row>
    <row r="90" ht="15.7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S90" s="32"/>
    </row>
    <row r="91" ht="15.7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S91" s="32"/>
    </row>
    <row r="92" ht="15.7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S92" s="32"/>
    </row>
    <row r="93" ht="15.7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S93" s="32"/>
    </row>
    <row r="94" ht="15.7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S94" s="32"/>
    </row>
    <row r="95" ht="15.7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S95" s="32"/>
    </row>
    <row r="96" ht="15.7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S96" s="32"/>
    </row>
    <row r="97" ht="15.7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S97" s="32"/>
    </row>
    <row r="98" ht="15.7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S98" s="32"/>
    </row>
    <row r="99" ht="15.7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S99" s="32"/>
    </row>
    <row r="100" ht="15.75" customHeight="1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S100" s="32"/>
    </row>
    <row r="101" ht="15.75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S101" s="32"/>
    </row>
    <row r="102" ht="15.75" customHeight="1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S102" s="32"/>
    </row>
    <row r="103" ht="15.75" customHeight="1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S103" s="32"/>
    </row>
    <row r="104" ht="15.75" customHeight="1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S104" s="32"/>
    </row>
    <row r="105" ht="15.75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S105" s="32"/>
    </row>
    <row r="106" ht="15.75" customHeight="1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S106" s="32"/>
    </row>
    <row r="107" ht="15.75" customHeight="1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S107" s="32"/>
    </row>
    <row r="108" ht="15.75" customHeight="1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S108" s="32"/>
    </row>
    <row r="109" ht="15.75" customHeight="1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S109" s="32"/>
    </row>
    <row r="110" ht="15.75" customHeight="1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S110" s="32"/>
    </row>
    <row r="111" ht="15.75" customHeight="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S111" s="32"/>
    </row>
    <row r="112" ht="15.75" customHeight="1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S112" s="32"/>
    </row>
    <row r="113" ht="15.75" customHeight="1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S113" s="32"/>
    </row>
    <row r="114" ht="15.75" customHeight="1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S114" s="32"/>
    </row>
    <row r="115" ht="15.75" customHeight="1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S115" s="32"/>
    </row>
    <row r="116" ht="15.75" customHeight="1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S116" s="32"/>
    </row>
    <row r="117" ht="15.75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S117" s="32"/>
    </row>
    <row r="118" ht="15.75" customHeight="1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S118" s="32"/>
    </row>
    <row r="119" ht="15.75" customHeight="1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S119" s="32"/>
    </row>
    <row r="120" ht="15.75" customHeight="1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S120" s="32"/>
    </row>
    <row r="121" ht="15.75" customHeight="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S121" s="32"/>
    </row>
    <row r="122" ht="15.75" customHeight="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S122" s="32"/>
    </row>
    <row r="123" ht="15.75" customHeight="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S123" s="32"/>
    </row>
    <row r="124" ht="15.75" customHeight="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S124" s="32"/>
    </row>
    <row r="125" ht="15.75" customHeight="1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S125" s="32"/>
    </row>
    <row r="126" ht="15.75" customHeight="1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S126" s="32"/>
    </row>
    <row r="127" ht="15.75" customHeight="1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S127" s="32"/>
    </row>
    <row r="128" ht="15.75" customHeight="1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S128" s="32"/>
    </row>
    <row r="129" ht="15.75" customHeight="1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S129" s="32"/>
    </row>
    <row r="130" ht="15.75" customHeight="1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S130" s="32"/>
    </row>
    <row r="131" ht="15.75" customHeight="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S131" s="32"/>
    </row>
    <row r="132" ht="15.75" customHeight="1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S132" s="32"/>
    </row>
    <row r="133" ht="15.75" customHeight="1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S133" s="32"/>
    </row>
    <row r="134" ht="15.75" customHeight="1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S134" s="32"/>
    </row>
    <row r="135" ht="15.75" customHeight="1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S135" s="32"/>
    </row>
    <row r="136" ht="15.75" customHeight="1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S136" s="32"/>
    </row>
    <row r="137" ht="15.75" customHeight="1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S137" s="32"/>
    </row>
    <row r="138" ht="15.75" customHeight="1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S138" s="32"/>
    </row>
    <row r="139" ht="15.75" customHeight="1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S139" s="32"/>
    </row>
    <row r="140" ht="15.75" customHeight="1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S140" s="32"/>
    </row>
    <row r="141" ht="15.75" customHeight="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S141" s="32"/>
    </row>
    <row r="142" ht="15.7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S142" s="32"/>
    </row>
    <row r="143" ht="15.7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S143" s="32"/>
    </row>
    <row r="144" ht="15.7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S144" s="32"/>
    </row>
    <row r="145" ht="15.7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S145" s="32"/>
    </row>
    <row r="146" ht="15.7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S146" s="32"/>
    </row>
    <row r="147" ht="15.7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S147" s="32"/>
    </row>
    <row r="148" ht="15.7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S148" s="32"/>
    </row>
    <row r="149" ht="15.7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S149" s="32"/>
    </row>
    <row r="150" ht="15.7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S150" s="32"/>
    </row>
    <row r="151" ht="15.7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S151" s="32"/>
    </row>
    <row r="152" ht="15.7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S152" s="32"/>
    </row>
    <row r="153" ht="15.7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S153" s="32"/>
    </row>
    <row r="154" ht="15.7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S154" s="32"/>
    </row>
    <row r="155" ht="15.7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S155" s="32"/>
    </row>
    <row r="156" ht="15.7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S156" s="32"/>
    </row>
    <row r="157" ht="15.7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S157" s="32"/>
    </row>
    <row r="158" ht="15.7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S158" s="32"/>
    </row>
    <row r="159" ht="15.7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S159" s="32"/>
    </row>
    <row r="160" ht="15.7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S160" s="32"/>
    </row>
    <row r="161" ht="15.7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S161" s="32"/>
    </row>
    <row r="162" ht="15.7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S162" s="32"/>
    </row>
    <row r="163" ht="15.7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S163" s="32"/>
    </row>
    <row r="164" ht="15.7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S164" s="32"/>
    </row>
    <row r="165" ht="15.7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S165" s="32"/>
    </row>
    <row r="166" ht="15.7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S166" s="32"/>
    </row>
    <row r="167" ht="15.7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S167" s="32"/>
    </row>
    <row r="168" ht="15.7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S168" s="32"/>
    </row>
    <row r="169" ht="15.7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S169" s="32"/>
    </row>
    <row r="170" ht="15.7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S170" s="32"/>
    </row>
    <row r="171" ht="15.7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S171" s="32"/>
    </row>
    <row r="172" ht="15.7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S172" s="32"/>
    </row>
    <row r="173" ht="15.7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S173" s="32"/>
    </row>
    <row r="174" ht="15.7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S174" s="32"/>
    </row>
    <row r="175" ht="15.7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S175" s="32"/>
    </row>
    <row r="176" ht="15.7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S176" s="32"/>
    </row>
    <row r="177" ht="15.7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S177" s="32"/>
    </row>
    <row r="178" ht="15.7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S178" s="32"/>
    </row>
    <row r="179" ht="15.7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S179" s="32"/>
    </row>
    <row r="180" ht="15.7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S180" s="32"/>
    </row>
    <row r="181" ht="15.7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S181" s="32"/>
    </row>
    <row r="182" ht="15.7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S182" s="32"/>
    </row>
    <row r="183" ht="15.7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S183" s="32"/>
    </row>
    <row r="184" ht="15.7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S184" s="32"/>
    </row>
    <row r="185" ht="15.7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S185" s="32"/>
    </row>
    <row r="186" ht="15.7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S186" s="32"/>
    </row>
    <row r="187" ht="15.7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S187" s="32"/>
    </row>
    <row r="188" ht="15.7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S188" s="32"/>
    </row>
    <row r="189" ht="15.7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S189" s="32"/>
    </row>
    <row r="190" ht="15.7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S190" s="32"/>
    </row>
    <row r="191" ht="15.7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S191" s="32"/>
    </row>
    <row r="192" ht="15.7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S192" s="32"/>
    </row>
    <row r="193" ht="15.7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S193" s="32"/>
    </row>
    <row r="194" ht="15.7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S194" s="32"/>
    </row>
    <row r="195" ht="15.7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S195" s="32"/>
    </row>
    <row r="196" ht="15.7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S196" s="32"/>
    </row>
    <row r="197" ht="15.7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S197" s="32"/>
    </row>
    <row r="198" ht="15.7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S198" s="32"/>
    </row>
    <row r="199" ht="15.7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S199" s="32"/>
    </row>
    <row r="200" ht="15.7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S200" s="32"/>
    </row>
    <row r="201" ht="15.7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S201" s="32"/>
    </row>
    <row r="202" ht="15.7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S202" s="32"/>
    </row>
    <row r="203" ht="15.7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S203" s="32"/>
    </row>
    <row r="204" ht="15.7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S204" s="32"/>
    </row>
    <row r="205" ht="15.7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S205" s="32"/>
    </row>
    <row r="206" ht="15.7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S206" s="32"/>
    </row>
    <row r="207" ht="15.7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S207" s="32"/>
    </row>
    <row r="208" ht="15.7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S208" s="32"/>
    </row>
    <row r="209" ht="15.7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S209" s="32"/>
    </row>
    <row r="210" ht="15.7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S210" s="32"/>
    </row>
    <row r="211" ht="15.7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S211" s="32"/>
    </row>
    <row r="212" ht="15.7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S212" s="32"/>
    </row>
    <row r="213" ht="15.7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S213" s="32"/>
    </row>
    <row r="214" ht="15.7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S214" s="32"/>
    </row>
    <row r="215" ht="15.7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S215" s="32"/>
    </row>
    <row r="216" ht="15.7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S216" s="32"/>
    </row>
    <row r="217" ht="15.7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S217" s="32"/>
    </row>
    <row r="218" ht="15.7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S218" s="32"/>
    </row>
    <row r="219" ht="15.7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S219" s="32"/>
    </row>
    <row r="220" ht="15.7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S220" s="32"/>
    </row>
    <row r="221" ht="15.7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S221" s="32"/>
    </row>
    <row r="222" ht="15.7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S222" s="32"/>
    </row>
    <row r="223" ht="15.7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S223" s="32"/>
    </row>
    <row r="224" ht="15.7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S224" s="32"/>
    </row>
    <row r="225" ht="15.7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S225" s="32"/>
    </row>
    <row r="226" ht="15.7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S226" s="32"/>
    </row>
    <row r="227" ht="15.7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S227" s="32"/>
    </row>
    <row r="228" ht="15.7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S228" s="32"/>
    </row>
    <row r="229" ht="15.7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S229" s="32"/>
    </row>
    <row r="230" ht="15.7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S230" s="32"/>
    </row>
    <row r="231" ht="15.7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S231" s="32"/>
    </row>
    <row r="232" ht="15.7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S232" s="32"/>
    </row>
    <row r="233" ht="15.7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S233" s="32"/>
    </row>
    <row r="234" ht="15.7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S234" s="32"/>
    </row>
    <row r="235" ht="15.7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S235" s="32"/>
    </row>
    <row r="236" ht="15.7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S236" s="32"/>
    </row>
    <row r="237" ht="15.7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S237" s="32"/>
    </row>
    <row r="238" ht="15.7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S238" s="32"/>
    </row>
    <row r="239" ht="15.7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S239" s="32"/>
    </row>
    <row r="240" ht="15.7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S240" s="32"/>
    </row>
    <row r="241" ht="15.7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S241" s="32"/>
    </row>
    <row r="242" ht="15.7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S242" s="32"/>
    </row>
    <row r="243" ht="15.7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S243" s="32"/>
    </row>
    <row r="244" ht="15.7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S244" s="32"/>
    </row>
    <row r="245" ht="15.7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S245" s="32"/>
    </row>
    <row r="246" ht="15.7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S246" s="32"/>
    </row>
    <row r="247" ht="15.7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S247" s="32"/>
    </row>
    <row r="248" ht="15.7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S248" s="32"/>
    </row>
    <row r="249" ht="15.7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S249" s="32"/>
    </row>
    <row r="250" ht="15.7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S250" s="32"/>
    </row>
    <row r="251" ht="15.7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S251" s="32"/>
    </row>
    <row r="252" ht="15.7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S252" s="32"/>
    </row>
    <row r="253" ht="15.7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S253" s="32"/>
    </row>
    <row r="254" ht="15.7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S254" s="32"/>
    </row>
    <row r="255" ht="15.75" customHeight="1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S255" s="32"/>
    </row>
    <row r="256" ht="15.75" customHeight="1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S256" s="32"/>
    </row>
    <row r="257" ht="15.75" customHeight="1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S257" s="32"/>
    </row>
    <row r="258" ht="15.75" customHeight="1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S258" s="32"/>
    </row>
    <row r="259" ht="15.75" customHeight="1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S259" s="32"/>
    </row>
    <row r="260" ht="15.75" customHeight="1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S260" s="32"/>
    </row>
    <row r="261" ht="15.75" customHeight="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S261" s="32"/>
    </row>
    <row r="262" ht="15.75" customHeight="1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S262" s="32"/>
    </row>
    <row r="263" ht="15.75" customHeight="1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S263" s="32"/>
    </row>
    <row r="264" ht="15.75" customHeight="1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S264" s="32"/>
    </row>
    <row r="265" ht="15.75" customHeight="1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S265" s="32"/>
    </row>
    <row r="266" ht="15.75" customHeight="1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S266" s="32"/>
    </row>
    <row r="267" ht="15.75" customHeight="1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S267" s="32"/>
    </row>
    <row r="268" ht="15.75" customHeight="1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S268" s="32"/>
    </row>
    <row r="269" ht="15.75" customHeight="1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S269" s="32"/>
    </row>
    <row r="270" ht="15.75" customHeight="1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S270" s="32"/>
    </row>
    <row r="271" ht="15.75" customHeight="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S271" s="32"/>
    </row>
    <row r="272" ht="15.75" customHeight="1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S272" s="32"/>
    </row>
    <row r="273" ht="15.75" customHeight="1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S273" s="32"/>
    </row>
    <row r="274" ht="15.75" customHeight="1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S274" s="32"/>
    </row>
    <row r="275" ht="15.75" customHeight="1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S275" s="32"/>
    </row>
    <row r="276" ht="15.75" customHeight="1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S276" s="32"/>
    </row>
    <row r="277" ht="15.75" customHeight="1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S277" s="32"/>
    </row>
    <row r="278" ht="15.75" customHeight="1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S278" s="32"/>
    </row>
    <row r="279" ht="15.75" customHeight="1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S279" s="32"/>
    </row>
    <row r="280" ht="15.75" customHeight="1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S280" s="32"/>
    </row>
    <row r="281" ht="15.75" customHeight="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S281" s="32"/>
    </row>
    <row r="282" ht="15.75" customHeight="1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S282" s="32"/>
    </row>
    <row r="283" ht="15.75" customHeight="1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S283" s="32"/>
    </row>
    <row r="284" ht="15.75" customHeight="1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S284" s="32"/>
    </row>
    <row r="285" ht="15.75" customHeight="1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S285" s="32"/>
    </row>
    <row r="286" ht="15.75" customHeight="1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S286" s="32"/>
    </row>
    <row r="287" ht="15.75" customHeight="1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S287" s="32"/>
    </row>
    <row r="288" ht="15.75" customHeight="1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S288" s="32"/>
    </row>
    <row r="289" ht="15.75" customHeight="1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S289" s="32"/>
    </row>
    <row r="290" ht="15.75" customHeight="1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S290" s="32"/>
    </row>
    <row r="291" ht="15.75" customHeight="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S291" s="32"/>
    </row>
    <row r="292" ht="15.75" customHeight="1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S292" s="32"/>
    </row>
    <row r="293" ht="15.75" customHeight="1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S293" s="32"/>
    </row>
    <row r="294" ht="15.75" customHeight="1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S294" s="32"/>
    </row>
    <row r="295" ht="15.75" customHeight="1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S295" s="32"/>
    </row>
    <row r="296" ht="15.75" customHeight="1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S296" s="32"/>
    </row>
    <row r="297" ht="15.75" customHeight="1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S297" s="32"/>
    </row>
    <row r="298" ht="15.75" customHeight="1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S298" s="32"/>
    </row>
    <row r="299" ht="15.75" customHeight="1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S299" s="32"/>
    </row>
    <row r="300" ht="15.75" customHeight="1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S300" s="32"/>
    </row>
    <row r="301" ht="15.75" customHeight="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S301" s="32"/>
    </row>
    <row r="302" ht="15.75" customHeight="1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S302" s="32"/>
    </row>
    <row r="303" ht="15.75" customHeight="1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S303" s="32"/>
    </row>
    <row r="304" ht="15.75" customHeight="1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S304" s="32"/>
    </row>
    <row r="305" ht="15.75" customHeight="1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S305" s="32"/>
    </row>
    <row r="306" ht="15.75" customHeight="1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S306" s="32"/>
    </row>
    <row r="307" ht="15.75" customHeight="1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S307" s="32"/>
    </row>
    <row r="308" ht="15.75" customHeight="1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S308" s="32"/>
    </row>
    <row r="309" ht="15.75" customHeight="1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S309" s="32"/>
    </row>
    <row r="310" ht="15.75" customHeight="1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S310" s="32"/>
    </row>
    <row r="311" ht="15.75" customHeight="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S311" s="32"/>
    </row>
    <row r="312" ht="15.75" customHeight="1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S312" s="32"/>
    </row>
    <row r="313" ht="15.75" customHeight="1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S313" s="32"/>
    </row>
    <row r="314" ht="15.75" customHeight="1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S314" s="32"/>
    </row>
    <row r="315" ht="15.75" customHeight="1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S315" s="32"/>
    </row>
    <row r="316" ht="15.75" customHeight="1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S316" s="32"/>
    </row>
    <row r="317" ht="15.75" customHeight="1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S317" s="32"/>
    </row>
    <row r="318" ht="15.75" customHeight="1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S318" s="32"/>
    </row>
    <row r="319" ht="15.75" customHeight="1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S319" s="32"/>
    </row>
    <row r="320" ht="15.75" customHeight="1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S320" s="32"/>
    </row>
    <row r="321" ht="15.75" customHeight="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S321" s="32"/>
    </row>
    <row r="322" ht="15.75" customHeight="1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S322" s="32"/>
    </row>
    <row r="323" ht="15.75" customHeight="1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S323" s="32"/>
    </row>
    <row r="324" ht="15.75" customHeight="1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S324" s="32"/>
    </row>
    <row r="325" ht="15.75" customHeight="1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S325" s="32"/>
    </row>
    <row r="326" ht="15.75" customHeight="1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S326" s="32"/>
    </row>
    <row r="327" ht="15.75" customHeight="1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S327" s="32"/>
    </row>
    <row r="328" ht="15.75" customHeight="1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S328" s="32"/>
    </row>
    <row r="329" ht="15.75" customHeight="1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S329" s="32"/>
    </row>
    <row r="330" ht="15.75" customHeight="1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S330" s="32"/>
    </row>
    <row r="331" ht="15.75" customHeight="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S331" s="32"/>
    </row>
    <row r="332" ht="15.75" customHeight="1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S332" s="32"/>
    </row>
    <row r="333" ht="15.75" customHeight="1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S333" s="32"/>
    </row>
    <row r="334" ht="15.75" customHeight="1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S334" s="32"/>
    </row>
    <row r="335" ht="15.75" customHeight="1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S335" s="32"/>
    </row>
    <row r="336" ht="15.75" customHeight="1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S336" s="32"/>
    </row>
    <row r="337" ht="15.75" customHeight="1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S337" s="32"/>
    </row>
    <row r="338" ht="15.75" customHeight="1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S338" s="32"/>
    </row>
    <row r="339" ht="15.75" customHeight="1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S339" s="32"/>
    </row>
    <row r="340" ht="15.75" customHeight="1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S340" s="32"/>
    </row>
    <row r="341" ht="15.75" customHeight="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S341" s="32"/>
    </row>
    <row r="342" ht="15.75" customHeight="1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S342" s="32"/>
    </row>
    <row r="343" ht="15.75" customHeight="1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S343" s="32"/>
    </row>
    <row r="344" ht="15.75" customHeight="1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S344" s="32"/>
    </row>
    <row r="345" ht="15.75" customHeight="1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S345" s="32"/>
    </row>
    <row r="346" ht="15.75" customHeight="1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S346" s="32"/>
    </row>
    <row r="347" ht="15.75" customHeight="1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S347" s="32"/>
    </row>
    <row r="348" ht="15.75" customHeight="1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S348" s="32"/>
    </row>
    <row r="349" ht="15.75" customHeight="1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S349" s="32"/>
    </row>
    <row r="350" ht="15.75" customHeight="1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S350" s="32"/>
    </row>
    <row r="351" ht="15.75" customHeight="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S351" s="32"/>
    </row>
    <row r="352" ht="15.75" customHeight="1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S352" s="32"/>
    </row>
    <row r="353" ht="15.75" customHeight="1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S353" s="32"/>
    </row>
    <row r="354" ht="15.75" customHeight="1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S354" s="32"/>
    </row>
    <row r="355" ht="15.75" customHeight="1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S355" s="32"/>
    </row>
    <row r="356" ht="15.75" customHeight="1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S356" s="32"/>
    </row>
    <row r="357" ht="15.75" customHeight="1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S357" s="32"/>
    </row>
    <row r="358" ht="15.75" customHeight="1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S358" s="32"/>
    </row>
    <row r="359" ht="15.75" customHeight="1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S359" s="32"/>
    </row>
    <row r="360" ht="15.75" customHeight="1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S360" s="32"/>
    </row>
    <row r="361" ht="15.75" customHeight="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S361" s="32"/>
    </row>
    <row r="362" ht="15.75" customHeight="1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S362" s="32"/>
    </row>
    <row r="363" ht="15.75" customHeight="1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S363" s="32"/>
    </row>
    <row r="364" ht="15.75" customHeight="1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S364" s="32"/>
    </row>
    <row r="365" ht="15.75" customHeight="1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S365" s="32"/>
    </row>
    <row r="366" ht="15.75" customHeight="1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S366" s="32"/>
    </row>
    <row r="367" ht="15.75" customHeight="1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S367" s="32"/>
    </row>
    <row r="368" ht="15.75" customHeight="1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S368" s="32"/>
    </row>
    <row r="369" ht="15.75" customHeight="1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S369" s="32"/>
    </row>
    <row r="370" ht="15.75" customHeight="1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S370" s="32"/>
    </row>
    <row r="371" ht="15.75" customHeight="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S371" s="32"/>
    </row>
    <row r="372" ht="15.75" customHeight="1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S372" s="32"/>
    </row>
    <row r="373" ht="15.75" customHeight="1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S373" s="32"/>
    </row>
    <row r="374" ht="15.75" customHeight="1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S374" s="32"/>
    </row>
    <row r="375" ht="15.75" customHeight="1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S375" s="32"/>
    </row>
    <row r="376" ht="15.75" customHeight="1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S376" s="32"/>
    </row>
    <row r="377" ht="15.75" customHeight="1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S377" s="32"/>
    </row>
    <row r="378" ht="15.75" customHeight="1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S378" s="32"/>
    </row>
    <row r="379" ht="15.75" customHeight="1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S379" s="32"/>
    </row>
    <row r="380" ht="15.75" customHeight="1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S380" s="32"/>
    </row>
    <row r="381" ht="15.75" customHeight="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S381" s="32"/>
    </row>
    <row r="382" ht="15.75" customHeight="1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S382" s="32"/>
    </row>
    <row r="383" ht="15.75" customHeight="1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S383" s="32"/>
    </row>
    <row r="384" ht="15.75" customHeight="1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S384" s="32"/>
    </row>
    <row r="385" ht="15.75" customHeight="1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S385" s="32"/>
    </row>
    <row r="386" ht="15.75" customHeight="1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S386" s="32"/>
    </row>
    <row r="387" ht="15.75" customHeight="1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S387" s="32"/>
    </row>
    <row r="388" ht="15.75" customHeight="1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S388" s="32"/>
    </row>
    <row r="389" ht="15.75" customHeight="1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S389" s="32"/>
    </row>
    <row r="390" ht="15.75" customHeight="1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S390" s="32"/>
    </row>
    <row r="391" ht="15.75" customHeight="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S391" s="32"/>
    </row>
    <row r="392" ht="15.75" customHeight="1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S392" s="32"/>
    </row>
    <row r="393" ht="15.75" customHeight="1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S393" s="32"/>
    </row>
    <row r="394" ht="15.75" customHeight="1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S394" s="32"/>
    </row>
    <row r="395" ht="15.75" customHeight="1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S395" s="32"/>
    </row>
    <row r="396" ht="15.75" customHeight="1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S396" s="32"/>
    </row>
    <row r="397" ht="15.75" customHeight="1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S397" s="32"/>
    </row>
    <row r="398" ht="15.75" customHeight="1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S398" s="32"/>
    </row>
    <row r="399" ht="15.75" customHeight="1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S399" s="32"/>
    </row>
    <row r="400" ht="15.75" customHeight="1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S400" s="32"/>
    </row>
    <row r="401" ht="15.75" customHeight="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S401" s="32"/>
    </row>
    <row r="402" ht="15.75" customHeight="1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S402" s="32"/>
    </row>
    <row r="403" ht="15.75" customHeight="1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S403" s="32"/>
    </row>
    <row r="404" ht="15.75" customHeight="1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S404" s="32"/>
    </row>
    <row r="405" ht="15.75" customHeight="1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S405" s="32"/>
    </row>
    <row r="406" ht="15.75" customHeight="1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S406" s="32"/>
    </row>
    <row r="407" ht="15.75" customHeight="1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S407" s="32"/>
    </row>
    <row r="408" ht="15.75" customHeight="1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S408" s="32"/>
    </row>
    <row r="409" ht="15.75" customHeight="1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S409" s="32"/>
    </row>
    <row r="410" ht="15.75" customHeight="1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S410" s="32"/>
    </row>
    <row r="411" ht="15.75" customHeight="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S411" s="32"/>
    </row>
    <row r="412" ht="15.75" customHeight="1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S412" s="32"/>
    </row>
    <row r="413" ht="15.75" customHeight="1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S413" s="32"/>
    </row>
    <row r="414" ht="15.75" customHeight="1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S414" s="32"/>
    </row>
    <row r="415" ht="15.75" customHeight="1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S415" s="32"/>
    </row>
    <row r="416" ht="15.75" customHeight="1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S416" s="32"/>
    </row>
    <row r="417" ht="15.75" customHeight="1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S417" s="32"/>
    </row>
    <row r="418" ht="15.75" customHeight="1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S418" s="32"/>
    </row>
    <row r="419" ht="15.75" customHeight="1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S419" s="32"/>
    </row>
    <row r="420" ht="15.75" customHeight="1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S420" s="32"/>
    </row>
    <row r="421" ht="15.75" customHeight="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S421" s="32"/>
    </row>
    <row r="422" ht="15.75" customHeight="1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S422" s="32"/>
    </row>
    <row r="423" ht="15.75" customHeight="1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S423" s="32"/>
    </row>
    <row r="424" ht="15.75" customHeight="1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S424" s="32"/>
    </row>
    <row r="425" ht="15.75" customHeight="1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S425" s="32"/>
    </row>
    <row r="426" ht="15.75" customHeight="1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S426" s="32"/>
    </row>
    <row r="427" ht="15.75" customHeight="1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S427" s="32"/>
    </row>
    <row r="428" ht="15.75" customHeight="1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S428" s="32"/>
    </row>
    <row r="429" ht="15.75" customHeight="1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S429" s="32"/>
    </row>
    <row r="430" ht="15.75" customHeight="1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S430" s="32"/>
    </row>
    <row r="431" ht="15.75" customHeight="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S431" s="32"/>
    </row>
    <row r="432" ht="15.75" customHeight="1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S432" s="32"/>
    </row>
    <row r="433" ht="15.75" customHeight="1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S433" s="32"/>
    </row>
    <row r="434" ht="15.75" customHeight="1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S434" s="32"/>
    </row>
    <row r="435" ht="15.75" customHeight="1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S435" s="32"/>
    </row>
    <row r="436" ht="15.75" customHeight="1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S436" s="32"/>
    </row>
    <row r="437" ht="15.75" customHeight="1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S437" s="32"/>
    </row>
    <row r="438" ht="15.75" customHeight="1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S438" s="32"/>
    </row>
    <row r="439" ht="15.75" customHeight="1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S439" s="32"/>
    </row>
    <row r="440" ht="15.75" customHeight="1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S440" s="32"/>
    </row>
    <row r="441" ht="15.75" customHeight="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S441" s="32"/>
    </row>
    <row r="442" ht="15.75" customHeight="1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S442" s="32"/>
    </row>
    <row r="443" ht="15.75" customHeight="1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S443" s="32"/>
    </row>
    <row r="444" ht="15.75" customHeight="1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S444" s="32"/>
    </row>
    <row r="445" ht="15.75" customHeight="1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S445" s="32"/>
    </row>
    <row r="446" ht="15.75" customHeight="1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S446" s="32"/>
    </row>
    <row r="447" ht="15.75" customHeight="1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S447" s="32"/>
    </row>
    <row r="448" ht="15.75" customHeight="1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S448" s="32"/>
    </row>
    <row r="449" ht="15.75" customHeight="1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S449" s="32"/>
    </row>
    <row r="450" ht="15.75" customHeight="1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S450" s="32"/>
    </row>
    <row r="451" ht="15.75" customHeight="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S451" s="32"/>
    </row>
    <row r="452" ht="15.75" customHeight="1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S452" s="32"/>
    </row>
    <row r="453" ht="15.75" customHeight="1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S453" s="32"/>
    </row>
    <row r="454" ht="15.75" customHeight="1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S454" s="32"/>
    </row>
    <row r="455" ht="15.75" customHeight="1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S455" s="32"/>
    </row>
    <row r="456" ht="15.75" customHeight="1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S456" s="32"/>
    </row>
    <row r="457" ht="15.75" customHeight="1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S457" s="32"/>
    </row>
    <row r="458" ht="15.75" customHeight="1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S458" s="32"/>
    </row>
    <row r="459" ht="15.75" customHeight="1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S459" s="32"/>
    </row>
    <row r="460" ht="15.75" customHeight="1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S460" s="32"/>
    </row>
    <row r="461" ht="15.75" customHeight="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S461" s="32"/>
    </row>
    <row r="462" ht="15.75" customHeight="1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S462" s="32"/>
    </row>
    <row r="463" ht="15.75" customHeight="1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S463" s="32"/>
    </row>
    <row r="464" ht="15.75" customHeight="1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S464" s="32"/>
    </row>
    <row r="465" ht="15.75" customHeight="1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S465" s="32"/>
    </row>
    <row r="466" ht="15.75" customHeight="1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S466" s="32"/>
    </row>
    <row r="467" ht="15.75" customHeight="1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S467" s="32"/>
    </row>
    <row r="468" ht="15.75" customHeight="1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S468" s="32"/>
    </row>
    <row r="469" ht="15.75" customHeight="1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S469" s="32"/>
    </row>
    <row r="470" ht="15.75" customHeight="1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S470" s="32"/>
    </row>
    <row r="471" ht="15.75" customHeight="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S471" s="32"/>
    </row>
    <row r="472" ht="15.75" customHeight="1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S472" s="32"/>
    </row>
    <row r="473" ht="15.75" customHeight="1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S473" s="32"/>
    </row>
    <row r="474" ht="15.75" customHeight="1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S474" s="32"/>
    </row>
    <row r="475" ht="15.75" customHeight="1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S475" s="32"/>
    </row>
    <row r="476" ht="15.75" customHeight="1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S476" s="32"/>
    </row>
    <row r="477" ht="15.75" customHeight="1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S477" s="32"/>
    </row>
    <row r="478" ht="15.75" customHeight="1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S478" s="32"/>
    </row>
    <row r="479" ht="15.75" customHeight="1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S479" s="32"/>
    </row>
    <row r="480" ht="15.75" customHeight="1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S480" s="32"/>
    </row>
    <row r="481" ht="15.75" customHeight="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S481" s="32"/>
    </row>
    <row r="482" ht="15.75" customHeight="1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S482" s="32"/>
    </row>
    <row r="483" ht="15.75" customHeight="1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S483" s="32"/>
    </row>
    <row r="484" ht="15.75" customHeight="1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S484" s="32"/>
    </row>
    <row r="485" ht="15.75" customHeight="1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S485" s="32"/>
    </row>
    <row r="486" ht="15.75" customHeight="1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S486" s="32"/>
    </row>
    <row r="487" ht="15.75" customHeight="1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S487" s="32"/>
    </row>
    <row r="488" ht="15.75" customHeight="1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S488" s="32"/>
    </row>
    <row r="489" ht="15.75" customHeight="1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S489" s="32"/>
    </row>
    <row r="490" ht="15.75" customHeight="1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S490" s="32"/>
    </row>
    <row r="491" ht="15.75" customHeight="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S491" s="32"/>
    </row>
    <row r="492" ht="15.75" customHeight="1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S492" s="32"/>
    </row>
    <row r="493" ht="15.75" customHeight="1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S493" s="32"/>
    </row>
    <row r="494" ht="15.75" customHeight="1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S494" s="32"/>
    </row>
    <row r="495" ht="15.75" customHeight="1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S495" s="32"/>
    </row>
    <row r="496" ht="15.75" customHeight="1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S496" s="32"/>
    </row>
    <row r="497" ht="15.75" customHeight="1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S497" s="32"/>
    </row>
    <row r="498" ht="15.75" customHeight="1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S498" s="32"/>
    </row>
    <row r="499" ht="15.75" customHeight="1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S499" s="32"/>
    </row>
    <row r="500" ht="15.75" customHeight="1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S500" s="32"/>
    </row>
    <row r="501" ht="15.75" customHeight="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S501" s="32"/>
    </row>
    <row r="502" ht="15.75" customHeight="1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S502" s="32"/>
    </row>
    <row r="503" ht="15.75" customHeight="1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S503" s="32"/>
    </row>
    <row r="504" ht="15.75" customHeight="1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S504" s="32"/>
    </row>
    <row r="505" ht="15.75" customHeight="1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S505" s="32"/>
    </row>
    <row r="506" ht="15.75" customHeight="1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S506" s="32"/>
    </row>
    <row r="507" ht="15.75" customHeight="1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S507" s="32"/>
    </row>
    <row r="508" ht="15.75" customHeight="1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S508" s="32"/>
    </row>
    <row r="509" ht="15.75" customHeight="1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S509" s="32"/>
    </row>
    <row r="510" ht="15.75" customHeight="1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S510" s="32"/>
    </row>
    <row r="511" ht="15.75" customHeight="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S511" s="32"/>
    </row>
    <row r="512" ht="15.75" customHeight="1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S512" s="32"/>
    </row>
    <row r="513" ht="15.75" customHeight="1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S513" s="32"/>
    </row>
    <row r="514" ht="15.75" customHeight="1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S514" s="32"/>
    </row>
    <row r="515" ht="15.75" customHeight="1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S515" s="32"/>
    </row>
    <row r="516" ht="15.75" customHeight="1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S516" s="32"/>
    </row>
    <row r="517" ht="15.75" customHeight="1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S517" s="32"/>
    </row>
    <row r="518" ht="15.75" customHeight="1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S518" s="32"/>
    </row>
    <row r="519" ht="15.75" customHeight="1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S519" s="32"/>
    </row>
    <row r="520" ht="15.7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S520" s="32"/>
    </row>
    <row r="521" ht="15.75" customHeight="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S521" s="32"/>
    </row>
    <row r="522" ht="15.75" customHeight="1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S522" s="32"/>
    </row>
    <row r="523" ht="15.75" customHeight="1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S523" s="32"/>
    </row>
    <row r="524" ht="15.75" customHeight="1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S524" s="32"/>
    </row>
    <row r="525" ht="15.75" customHeight="1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S525" s="32"/>
    </row>
    <row r="526" ht="15.75" customHeight="1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S526" s="32"/>
    </row>
    <row r="527" ht="15.75" customHeight="1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S527" s="32"/>
    </row>
    <row r="528" ht="15.75" customHeight="1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S528" s="32"/>
    </row>
    <row r="529" ht="15.75" customHeight="1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S529" s="32"/>
    </row>
    <row r="530" ht="15.75" customHeight="1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S530" s="32"/>
    </row>
    <row r="531" ht="15.75" customHeight="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S531" s="32"/>
    </row>
    <row r="532" ht="15.75" customHeight="1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S532" s="32"/>
    </row>
    <row r="533" ht="15.75" customHeight="1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S533" s="32"/>
    </row>
    <row r="534" ht="15.75" customHeight="1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S534" s="32"/>
    </row>
    <row r="535" ht="15.75" customHeight="1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S535" s="32"/>
    </row>
    <row r="536" ht="15.75" customHeight="1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S536" s="32"/>
    </row>
    <row r="537" ht="15.75" customHeight="1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S537" s="32"/>
    </row>
    <row r="538" ht="15.75" customHeight="1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S538" s="32"/>
    </row>
    <row r="539" ht="15.75" customHeight="1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S539" s="32"/>
    </row>
    <row r="540" ht="15.75" customHeight="1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S540" s="32"/>
    </row>
    <row r="541" ht="15.75" customHeight="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S541" s="32"/>
    </row>
    <row r="542" ht="15.75" customHeight="1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S542" s="32"/>
    </row>
    <row r="543" ht="15.75" customHeight="1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S543" s="32"/>
    </row>
    <row r="544" ht="15.75" customHeight="1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S544" s="32"/>
    </row>
    <row r="545" ht="15.75" customHeight="1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S545" s="32"/>
    </row>
    <row r="546" ht="15.75" customHeight="1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S546" s="32"/>
    </row>
    <row r="547" ht="15.75" customHeight="1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S547" s="32"/>
    </row>
    <row r="548" ht="15.75" customHeight="1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S548" s="32"/>
    </row>
    <row r="549" ht="15.75" customHeight="1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S549" s="32"/>
    </row>
    <row r="550" ht="15.75" customHeight="1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S550" s="32"/>
    </row>
    <row r="551" ht="15.75" customHeight="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S551" s="32"/>
    </row>
    <row r="552" ht="15.75" customHeight="1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S552" s="32"/>
    </row>
    <row r="553" ht="15.75" customHeight="1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S553" s="32"/>
    </row>
    <row r="554" ht="15.75" customHeight="1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S554" s="32"/>
    </row>
    <row r="555" ht="15.75" customHeight="1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S555" s="32"/>
    </row>
    <row r="556" ht="15.75" customHeight="1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S556" s="32"/>
    </row>
    <row r="557" ht="15.75" customHeight="1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S557" s="32"/>
    </row>
    <row r="558" ht="15.75" customHeight="1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S558" s="32"/>
    </row>
    <row r="559" ht="15.75" customHeight="1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S559" s="32"/>
    </row>
    <row r="560" ht="15.75" customHeight="1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S560" s="32"/>
    </row>
    <row r="561" ht="15.75" customHeight="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S561" s="32"/>
    </row>
    <row r="562" ht="15.75" customHeight="1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S562" s="32"/>
    </row>
    <row r="563" ht="15.75" customHeight="1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S563" s="32"/>
    </row>
    <row r="564" ht="15.7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S564" s="32"/>
    </row>
    <row r="565" ht="15.75" customHeight="1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S565" s="32"/>
    </row>
    <row r="566" ht="15.75" customHeight="1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S566" s="32"/>
    </row>
    <row r="567" ht="15.75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S567" s="32"/>
    </row>
    <row r="568" ht="15.75" customHeight="1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S568" s="32"/>
    </row>
    <row r="569" ht="15.75" customHeight="1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S569" s="32"/>
    </row>
    <row r="570" ht="15.7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S570" s="32"/>
    </row>
    <row r="571" ht="15.75" customHeight="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S571" s="32"/>
    </row>
    <row r="572" ht="15.75" customHeight="1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S572" s="32"/>
    </row>
    <row r="573" ht="15.75" customHeight="1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S573" s="32"/>
    </row>
    <row r="574" ht="15.75" customHeight="1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S574" s="32"/>
    </row>
    <row r="575" ht="15.75" customHeight="1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S575" s="32"/>
    </row>
    <row r="576" ht="15.75" customHeight="1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S576" s="32"/>
    </row>
    <row r="577" ht="15.75" customHeight="1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S577" s="32"/>
    </row>
    <row r="578" ht="15.75" customHeight="1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S578" s="32"/>
    </row>
    <row r="579" ht="15.75" customHeight="1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S579" s="32"/>
    </row>
    <row r="580" ht="15.75" customHeight="1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S580" s="32"/>
    </row>
    <row r="581" ht="15.75" customHeight="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S581" s="32"/>
    </row>
    <row r="582" ht="15.75" customHeight="1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S582" s="32"/>
    </row>
    <row r="583" ht="15.75" customHeight="1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S583" s="32"/>
    </row>
    <row r="584" ht="15.7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S584" s="32"/>
    </row>
    <row r="585" ht="15.75" customHeight="1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S585" s="32"/>
    </row>
    <row r="586" ht="15.75" customHeight="1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S586" s="32"/>
    </row>
    <row r="587" ht="15.75" customHeight="1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S587" s="32"/>
    </row>
    <row r="588" ht="15.75" customHeight="1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S588" s="32"/>
    </row>
    <row r="589" ht="15.75" customHeight="1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S589" s="32"/>
    </row>
    <row r="590" ht="15.75" customHeight="1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S590" s="32"/>
    </row>
    <row r="591" ht="15.75" customHeight="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S591" s="32"/>
    </row>
    <row r="592" ht="15.75" customHeight="1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S592" s="32"/>
    </row>
    <row r="593" ht="15.75" customHeight="1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S593" s="32"/>
    </row>
    <row r="594" ht="15.75" customHeight="1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S594" s="32"/>
    </row>
    <row r="595" ht="15.75" customHeight="1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S595" s="32"/>
    </row>
    <row r="596" ht="15.75" customHeight="1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S596" s="32"/>
    </row>
    <row r="597" ht="15.75" customHeight="1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S597" s="32"/>
    </row>
    <row r="598" ht="15.75" customHeight="1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S598" s="32"/>
    </row>
    <row r="599" ht="15.75" customHeight="1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S599" s="32"/>
    </row>
    <row r="600" ht="15.75" customHeight="1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S600" s="32"/>
    </row>
    <row r="601" ht="15.75" customHeight="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S601" s="32"/>
    </row>
    <row r="602" ht="15.75" customHeight="1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S602" s="32"/>
    </row>
    <row r="603" ht="15.75" customHeight="1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S603" s="32"/>
    </row>
    <row r="604" ht="15.75" customHeight="1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S604" s="32"/>
    </row>
    <row r="605" ht="15.75" customHeight="1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S605" s="32"/>
    </row>
    <row r="606" ht="15.75" customHeight="1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S606" s="32"/>
    </row>
    <row r="607" ht="15.75" customHeight="1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S607" s="32"/>
    </row>
    <row r="608" ht="15.75" customHeight="1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S608" s="32"/>
    </row>
    <row r="609" ht="15.75" customHeight="1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S609" s="32"/>
    </row>
    <row r="610" ht="15.75" customHeight="1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S610" s="32"/>
    </row>
    <row r="611" ht="15.75" customHeight="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S611" s="32"/>
    </row>
    <row r="612" ht="15.75" customHeight="1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S612" s="32"/>
    </row>
    <row r="613" ht="15.75" customHeight="1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S613" s="32"/>
    </row>
    <row r="614" ht="15.75" customHeight="1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S614" s="32"/>
    </row>
    <row r="615" ht="15.75" customHeight="1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S615" s="32"/>
    </row>
    <row r="616" ht="15.75" customHeight="1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S616" s="32"/>
    </row>
    <row r="617" ht="15.75" customHeight="1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S617" s="32"/>
    </row>
    <row r="618" ht="15.75" customHeight="1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S618" s="32"/>
    </row>
    <row r="619" ht="15.75" customHeight="1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S619" s="32"/>
    </row>
    <row r="620" ht="15.75" customHeight="1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S620" s="32"/>
    </row>
    <row r="621" ht="15.75" customHeight="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S621" s="32"/>
    </row>
    <row r="622" ht="15.75" customHeight="1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S622" s="32"/>
    </row>
    <row r="623" ht="15.75" customHeight="1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S623" s="32"/>
    </row>
    <row r="624" ht="15.75" customHeight="1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S624" s="32"/>
    </row>
    <row r="625" ht="15.75" customHeight="1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S625" s="32"/>
    </row>
    <row r="626" ht="15.75" customHeight="1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S626" s="32"/>
    </row>
    <row r="627" ht="15.75" customHeight="1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S627" s="32"/>
    </row>
    <row r="628" ht="15.75" customHeight="1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S628" s="32"/>
    </row>
    <row r="629" ht="15.75" customHeight="1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S629" s="32"/>
    </row>
    <row r="630" ht="15.75" customHeight="1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S630" s="32"/>
    </row>
    <row r="631" ht="15.75" customHeight="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S631" s="32"/>
    </row>
    <row r="632" ht="15.75" customHeight="1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S632" s="32"/>
    </row>
    <row r="633" ht="15.75" customHeight="1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S633" s="32"/>
    </row>
    <row r="634" ht="15.75" customHeight="1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S634" s="32"/>
    </row>
    <row r="635" ht="15.75" customHeight="1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S635" s="32"/>
    </row>
    <row r="636" ht="15.75" customHeight="1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S636" s="32"/>
    </row>
    <row r="637" ht="15.75" customHeight="1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S637" s="32"/>
    </row>
    <row r="638" ht="15.75" customHeight="1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S638" s="32"/>
    </row>
    <row r="639" ht="15.75" customHeight="1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S639" s="32"/>
    </row>
    <row r="640" ht="15.75" customHeight="1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S640" s="32"/>
    </row>
    <row r="641" ht="15.75" customHeight="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S641" s="32"/>
    </row>
    <row r="642" ht="15.75" customHeight="1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S642" s="32"/>
    </row>
    <row r="643" ht="15.75" customHeight="1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S643" s="32"/>
    </row>
    <row r="644" ht="15.75" customHeight="1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S644" s="32"/>
    </row>
    <row r="645" ht="15.75" customHeight="1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S645" s="32"/>
    </row>
    <row r="646" ht="15.75" customHeight="1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S646" s="32"/>
    </row>
    <row r="647" ht="15.75" customHeight="1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S647" s="32"/>
    </row>
    <row r="648" ht="15.75" customHeight="1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S648" s="32"/>
    </row>
    <row r="649" ht="15.75" customHeight="1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S649" s="32"/>
    </row>
    <row r="650" ht="15.75" customHeight="1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S650" s="32"/>
    </row>
    <row r="651" ht="15.75" customHeight="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S651" s="32"/>
    </row>
    <row r="652" ht="15.75" customHeight="1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S652" s="32"/>
    </row>
    <row r="653" ht="15.75" customHeight="1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S653" s="32"/>
    </row>
    <row r="654" ht="15.75" customHeight="1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S654" s="32"/>
    </row>
    <row r="655" ht="15.75" customHeight="1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S655" s="32"/>
    </row>
    <row r="656" ht="15.75" customHeight="1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S656" s="32"/>
    </row>
    <row r="657" ht="15.75" customHeight="1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S657" s="32"/>
    </row>
    <row r="658" ht="15.75" customHeight="1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S658" s="32"/>
    </row>
    <row r="659" ht="15.75" customHeight="1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S659" s="32"/>
    </row>
    <row r="660" ht="15.75" customHeight="1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S660" s="32"/>
    </row>
    <row r="661" ht="15.75" customHeight="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S661" s="32"/>
    </row>
    <row r="662" ht="15.75" customHeight="1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S662" s="32"/>
    </row>
    <row r="663" ht="15.75" customHeight="1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S663" s="32"/>
    </row>
    <row r="664" ht="15.75" customHeight="1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S664" s="32"/>
    </row>
    <row r="665" ht="15.75" customHeight="1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S665" s="32"/>
    </row>
    <row r="666" ht="15.75" customHeight="1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S666" s="32"/>
    </row>
    <row r="667" ht="15.75" customHeight="1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S667" s="32"/>
    </row>
    <row r="668" ht="15.75" customHeight="1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S668" s="32"/>
    </row>
    <row r="669" ht="15.75" customHeight="1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S669" s="32"/>
    </row>
    <row r="670" ht="15.75" customHeight="1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S670" s="32"/>
    </row>
    <row r="671" ht="15.75" customHeight="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S671" s="32"/>
    </row>
    <row r="672" ht="15.75" customHeight="1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S672" s="32"/>
    </row>
    <row r="673" ht="15.75" customHeight="1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S673" s="32"/>
    </row>
    <row r="674" ht="15.75" customHeight="1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S674" s="32"/>
    </row>
    <row r="675" ht="15.75" customHeight="1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S675" s="32"/>
    </row>
    <row r="676" ht="15.75" customHeight="1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S676" s="32"/>
    </row>
    <row r="677" ht="15.75" customHeight="1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S677" s="32"/>
    </row>
    <row r="678" ht="15.75" customHeight="1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S678" s="32"/>
    </row>
    <row r="679" ht="15.75" customHeight="1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S679" s="32"/>
    </row>
    <row r="680" ht="15.75" customHeight="1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S680" s="32"/>
    </row>
    <row r="681" ht="15.75" customHeight="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S681" s="32"/>
    </row>
    <row r="682" ht="15.75" customHeight="1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S682" s="32"/>
    </row>
    <row r="683" ht="15.75" customHeight="1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S683" s="32"/>
    </row>
    <row r="684" ht="15.75" customHeight="1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S684" s="32"/>
    </row>
    <row r="685" ht="15.75" customHeight="1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S685" s="32"/>
    </row>
    <row r="686" ht="15.75" customHeight="1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S686" s="32"/>
    </row>
    <row r="687" ht="15.75" customHeight="1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S687" s="32"/>
    </row>
    <row r="688" ht="15.75" customHeight="1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S688" s="32"/>
    </row>
    <row r="689" ht="15.75" customHeight="1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S689" s="32"/>
    </row>
    <row r="690" ht="15.75" customHeight="1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S690" s="32"/>
    </row>
    <row r="691" ht="15.75" customHeight="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S691" s="32"/>
    </row>
    <row r="692" ht="15.75" customHeight="1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S692" s="32"/>
    </row>
    <row r="693" ht="15.75" customHeight="1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S693" s="32"/>
    </row>
    <row r="694" ht="15.75" customHeight="1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S694" s="32"/>
    </row>
    <row r="695" ht="15.75" customHeight="1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S695" s="32"/>
    </row>
    <row r="696" ht="15.75" customHeight="1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S696" s="32"/>
    </row>
    <row r="697" ht="15.75" customHeight="1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S697" s="32"/>
    </row>
    <row r="698" ht="15.75" customHeight="1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S698" s="32"/>
    </row>
    <row r="699" ht="15.75" customHeight="1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S699" s="32"/>
    </row>
    <row r="700" ht="15.75" customHeight="1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S700" s="32"/>
    </row>
    <row r="701" ht="15.75" customHeight="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S701" s="32"/>
    </row>
    <row r="702" ht="15.75" customHeight="1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S702" s="32"/>
    </row>
    <row r="703" ht="15.75" customHeight="1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S703" s="32"/>
    </row>
    <row r="704" ht="15.75" customHeight="1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S704" s="32"/>
    </row>
    <row r="705" ht="15.75" customHeight="1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S705" s="32"/>
    </row>
    <row r="706" ht="15.75" customHeight="1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S706" s="32"/>
    </row>
    <row r="707" ht="15.75" customHeight="1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S707" s="32"/>
    </row>
    <row r="708" ht="15.75" customHeight="1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S708" s="32"/>
    </row>
    <row r="709" ht="15.75" customHeight="1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S709" s="32"/>
    </row>
    <row r="710" ht="15.75" customHeight="1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S710" s="32"/>
    </row>
    <row r="711" ht="15.75" customHeight="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S711" s="32"/>
    </row>
    <row r="712" ht="15.75" customHeight="1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S712" s="32"/>
    </row>
    <row r="713" ht="15.75" customHeight="1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S713" s="32"/>
    </row>
    <row r="714" ht="15.75" customHeight="1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S714" s="32"/>
    </row>
    <row r="715" ht="15.75" customHeight="1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S715" s="32"/>
    </row>
    <row r="716" ht="15.75" customHeight="1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S716" s="32"/>
    </row>
    <row r="717" ht="15.75" customHeight="1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S717" s="32"/>
    </row>
    <row r="718" ht="15.75" customHeight="1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S718" s="32"/>
    </row>
    <row r="719" ht="15.75" customHeight="1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S719" s="32"/>
    </row>
    <row r="720" ht="15.75" customHeight="1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S720" s="32"/>
    </row>
    <row r="721" ht="15.75" customHeight="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S721" s="32"/>
    </row>
    <row r="722" ht="15.75" customHeight="1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S722" s="32"/>
    </row>
    <row r="723" ht="15.75" customHeight="1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S723" s="32"/>
    </row>
    <row r="724" ht="15.75" customHeight="1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S724" s="32"/>
    </row>
    <row r="725" ht="15.75" customHeight="1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S725" s="32"/>
    </row>
    <row r="726" ht="15.75" customHeight="1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S726" s="32"/>
    </row>
    <row r="727" ht="15.75" customHeight="1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S727" s="32"/>
    </row>
    <row r="728" ht="15.75" customHeight="1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S728" s="32"/>
    </row>
    <row r="729" ht="15.75" customHeight="1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S729" s="32"/>
    </row>
    <row r="730" ht="15.75" customHeight="1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S730" s="32"/>
    </row>
    <row r="731" ht="15.75" customHeight="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S731" s="32"/>
    </row>
    <row r="732" ht="15.75" customHeight="1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S732" s="32"/>
    </row>
    <row r="733" ht="15.75" customHeight="1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S733" s="32"/>
    </row>
    <row r="734" ht="15.75" customHeight="1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S734" s="32"/>
    </row>
    <row r="735" ht="15.75" customHeight="1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S735" s="32"/>
    </row>
    <row r="736" ht="15.75" customHeight="1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S736" s="32"/>
    </row>
    <row r="737" ht="15.75" customHeight="1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S737" s="32"/>
    </row>
    <row r="738" ht="15.75" customHeight="1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S738" s="32"/>
    </row>
    <row r="739" ht="15.75" customHeight="1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S739" s="32"/>
    </row>
    <row r="740" ht="15.75" customHeight="1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S740" s="32"/>
    </row>
    <row r="741" ht="15.75" customHeight="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S741" s="32"/>
    </row>
    <row r="742" ht="15.75" customHeight="1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S742" s="32"/>
    </row>
    <row r="743" ht="15.75" customHeight="1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S743" s="32"/>
    </row>
    <row r="744" ht="15.75" customHeight="1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S744" s="32"/>
    </row>
    <row r="745" ht="15.75" customHeight="1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S745" s="32"/>
    </row>
    <row r="746" ht="15.75" customHeight="1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S746" s="32"/>
    </row>
    <row r="747" ht="15.75" customHeight="1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S747" s="32"/>
    </row>
    <row r="748" ht="15.75" customHeight="1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S748" s="32"/>
    </row>
    <row r="749" ht="15.75" customHeight="1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S749" s="32"/>
    </row>
    <row r="750" ht="15.75" customHeight="1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S750" s="32"/>
    </row>
    <row r="751" ht="15.75" customHeight="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S751" s="32"/>
    </row>
    <row r="752" ht="15.75" customHeight="1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S752" s="32"/>
    </row>
    <row r="753" ht="15.75" customHeight="1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S753" s="32"/>
    </row>
    <row r="754" ht="15.75" customHeight="1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S754" s="32"/>
    </row>
    <row r="755" ht="15.75" customHeight="1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S755" s="32"/>
    </row>
    <row r="756" ht="15.75" customHeight="1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S756" s="32"/>
    </row>
    <row r="757" ht="15.75" customHeight="1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S757" s="32"/>
    </row>
    <row r="758" ht="15.75" customHeight="1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S758" s="32"/>
    </row>
    <row r="759" ht="15.75" customHeight="1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S759" s="32"/>
    </row>
    <row r="760" ht="15.75" customHeight="1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S760" s="32"/>
    </row>
    <row r="761" ht="15.75" customHeight="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S761" s="32"/>
    </row>
    <row r="762" ht="15.75" customHeight="1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S762" s="32"/>
    </row>
    <row r="763" ht="15.75" customHeight="1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S763" s="32"/>
    </row>
    <row r="764" ht="15.75" customHeight="1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S764" s="32"/>
    </row>
    <row r="765" ht="15.75" customHeight="1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S765" s="32"/>
    </row>
    <row r="766" ht="15.75" customHeight="1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S766" s="32"/>
    </row>
    <row r="767" ht="15.75" customHeight="1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S767" s="32"/>
    </row>
    <row r="768" ht="15.75" customHeight="1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S768" s="32"/>
    </row>
    <row r="769" ht="15.75" customHeight="1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S769" s="32"/>
    </row>
    <row r="770" ht="15.75" customHeight="1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S770" s="32"/>
    </row>
    <row r="771" ht="15.75" customHeight="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S771" s="32"/>
    </row>
    <row r="772" ht="15.75" customHeight="1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S772" s="32"/>
    </row>
    <row r="773" ht="15.75" customHeight="1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S773" s="32"/>
    </row>
    <row r="774" ht="15.75" customHeight="1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S774" s="32"/>
    </row>
    <row r="775" ht="15.75" customHeight="1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S775" s="32"/>
    </row>
    <row r="776" ht="15.75" customHeight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S776" s="32"/>
    </row>
    <row r="777" ht="15.75" customHeight="1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S777" s="32"/>
    </row>
    <row r="778" ht="15.75" customHeight="1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S778" s="32"/>
    </row>
    <row r="779" ht="15.75" customHeight="1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S779" s="32"/>
    </row>
    <row r="780" ht="15.75" customHeight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S780" s="32"/>
    </row>
    <row r="781" ht="15.75" customHeight="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S781" s="32"/>
    </row>
    <row r="782" ht="15.75" customHeight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S782" s="32"/>
    </row>
    <row r="783" ht="15.75" customHeight="1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S783" s="32"/>
    </row>
    <row r="784" ht="15.75" customHeight="1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S784" s="32"/>
    </row>
    <row r="785" ht="15.75" customHeight="1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S785" s="32"/>
    </row>
    <row r="786" ht="15.75" customHeight="1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S786" s="32"/>
    </row>
    <row r="787" ht="15.75" customHeight="1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S787" s="32"/>
    </row>
    <row r="788" ht="15.75" customHeight="1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S788" s="32"/>
    </row>
    <row r="789" ht="15.75" customHeight="1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S789" s="32"/>
    </row>
    <row r="790" ht="15.75" customHeight="1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S790" s="32"/>
    </row>
    <row r="791" ht="15.75" customHeight="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S791" s="32"/>
    </row>
    <row r="792" ht="15.75" customHeight="1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S792" s="32"/>
    </row>
    <row r="793" ht="15.75" customHeight="1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S793" s="32"/>
    </row>
    <row r="794" ht="15.75" customHeight="1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S794" s="32"/>
    </row>
    <row r="795" ht="15.75" customHeight="1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S795" s="32"/>
    </row>
    <row r="796" ht="15.75" customHeight="1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S796" s="32"/>
    </row>
    <row r="797" ht="15.75" customHeight="1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S797" s="32"/>
    </row>
    <row r="798" ht="15.75" customHeight="1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S798" s="32"/>
    </row>
    <row r="799" ht="15.75" customHeight="1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S799" s="32"/>
    </row>
    <row r="800" ht="15.75" customHeight="1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S800" s="32"/>
    </row>
    <row r="801" ht="15.75" customHeight="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S801" s="32"/>
    </row>
    <row r="802" ht="15.75" customHeight="1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S802" s="32"/>
    </row>
    <row r="803" ht="15.75" customHeight="1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S803" s="32"/>
    </row>
    <row r="804" ht="15.75" customHeight="1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S804" s="32"/>
    </row>
    <row r="805" ht="15.75" customHeight="1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S805" s="32"/>
    </row>
    <row r="806" ht="15.75" customHeight="1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S806" s="32"/>
    </row>
    <row r="807" ht="15.75" customHeight="1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S807" s="32"/>
    </row>
    <row r="808" ht="15.75" customHeight="1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S808" s="32"/>
    </row>
    <row r="809" ht="15.75" customHeight="1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S809" s="32"/>
    </row>
    <row r="810" ht="15.75" customHeight="1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S810" s="32"/>
    </row>
    <row r="811" ht="15.75" customHeight="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S811" s="32"/>
    </row>
    <row r="812" ht="15.75" customHeight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S812" s="32"/>
    </row>
    <row r="813" ht="15.75" customHeight="1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S813" s="32"/>
    </row>
    <row r="814" ht="15.75" customHeight="1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S814" s="32"/>
    </row>
    <row r="815" ht="15.75" customHeight="1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S815" s="32"/>
    </row>
    <row r="816" ht="15.75" customHeight="1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S816" s="32"/>
    </row>
    <row r="817" ht="15.75" customHeight="1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S817" s="32"/>
    </row>
    <row r="818" ht="15.75" customHeight="1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S818" s="32"/>
    </row>
    <row r="819" ht="15.75" customHeight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S819" s="32"/>
    </row>
    <row r="820" ht="15.75" customHeight="1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S820" s="32"/>
    </row>
    <row r="821" ht="15.75" customHeight="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S821" s="32"/>
    </row>
    <row r="822" ht="15.75" customHeight="1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S822" s="32"/>
    </row>
    <row r="823" ht="15.75" customHeight="1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S823" s="32"/>
    </row>
    <row r="824" ht="15.75" customHeight="1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S824" s="32"/>
    </row>
    <row r="825" ht="15.75" customHeight="1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S825" s="32"/>
    </row>
    <row r="826" ht="15.75" customHeight="1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S826" s="32"/>
    </row>
    <row r="827" ht="15.75" customHeight="1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S827" s="32"/>
    </row>
    <row r="828" ht="15.75" customHeight="1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S828" s="32"/>
    </row>
    <row r="829" ht="15.75" customHeight="1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S829" s="32"/>
    </row>
    <row r="830" ht="15.75" customHeight="1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S830" s="32"/>
    </row>
    <row r="831" ht="15.75" customHeight="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S831" s="32"/>
    </row>
    <row r="832" ht="15.75" customHeight="1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S832" s="32"/>
    </row>
    <row r="833" ht="15.75" customHeight="1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S833" s="32"/>
    </row>
    <row r="834" ht="15.75" customHeight="1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S834" s="32"/>
    </row>
    <row r="835" ht="15.75" customHeight="1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S835" s="32"/>
    </row>
    <row r="836" ht="15.75" customHeight="1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S836" s="32"/>
    </row>
    <row r="837" ht="15.75" customHeight="1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S837" s="32"/>
    </row>
    <row r="838" ht="15.75" customHeight="1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S838" s="32"/>
    </row>
    <row r="839" ht="15.75" customHeight="1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S839" s="32"/>
    </row>
    <row r="840" ht="15.75" customHeight="1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S840" s="32"/>
    </row>
    <row r="841" ht="15.75" customHeight="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S841" s="32"/>
    </row>
    <row r="842" ht="15.75" customHeight="1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S842" s="32"/>
    </row>
    <row r="843" ht="15.75" customHeight="1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S843" s="32"/>
    </row>
    <row r="844" ht="15.75" customHeight="1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S844" s="32"/>
    </row>
    <row r="845" ht="15.75" customHeight="1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S845" s="32"/>
    </row>
    <row r="846" ht="15.75" customHeight="1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S846" s="32"/>
    </row>
    <row r="847" ht="15.75" customHeight="1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S847" s="32"/>
    </row>
    <row r="848" ht="15.75" customHeight="1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S848" s="32"/>
    </row>
    <row r="849" ht="15.75" customHeight="1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S849" s="32"/>
    </row>
    <row r="850" ht="15.75" customHeight="1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S850" s="32"/>
    </row>
    <row r="851" ht="15.75" customHeight="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S851" s="32"/>
    </row>
    <row r="852" ht="15.75" customHeight="1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S852" s="32"/>
    </row>
    <row r="853" ht="15.75" customHeight="1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S853" s="32"/>
    </row>
    <row r="854" ht="15.75" customHeight="1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S854" s="32"/>
    </row>
    <row r="855" ht="15.75" customHeight="1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S855" s="32"/>
    </row>
    <row r="856" ht="15.75" customHeight="1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S856" s="32"/>
    </row>
    <row r="857" ht="15.75" customHeight="1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S857" s="32"/>
    </row>
    <row r="858" ht="15.75" customHeight="1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S858" s="32"/>
    </row>
    <row r="859" ht="15.75" customHeight="1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S859" s="32"/>
    </row>
    <row r="860" ht="15.75" customHeight="1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S860" s="32"/>
    </row>
    <row r="861" ht="15.75" customHeight="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S861" s="32"/>
    </row>
    <row r="862" ht="15.75" customHeight="1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S862" s="32"/>
    </row>
    <row r="863" ht="15.75" customHeight="1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S863" s="32"/>
    </row>
    <row r="864" ht="15.75" customHeight="1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S864" s="32"/>
    </row>
    <row r="865" ht="15.75" customHeight="1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S865" s="32"/>
    </row>
    <row r="866" ht="15.75" customHeight="1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S866" s="32"/>
    </row>
    <row r="867" ht="15.75" customHeight="1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S867" s="32"/>
    </row>
    <row r="868" ht="15.75" customHeight="1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S868" s="32"/>
    </row>
    <row r="869" ht="15.75" customHeight="1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S869" s="32"/>
    </row>
    <row r="870" ht="15.75" customHeight="1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S870" s="32"/>
    </row>
    <row r="871" ht="15.75" customHeight="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S871" s="32"/>
    </row>
    <row r="872" ht="15.75" customHeight="1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S872" s="32"/>
    </row>
    <row r="873" ht="15.75" customHeight="1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S873" s="32"/>
    </row>
    <row r="874" ht="15.75" customHeight="1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S874" s="32"/>
    </row>
    <row r="875" ht="15.75" customHeight="1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S875" s="32"/>
    </row>
    <row r="876" ht="15.75" customHeight="1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S876" s="32"/>
    </row>
    <row r="877" ht="15.75" customHeight="1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S877" s="32"/>
    </row>
    <row r="878" ht="15.75" customHeight="1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S878" s="32"/>
    </row>
    <row r="879" ht="15.75" customHeight="1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S879" s="32"/>
    </row>
    <row r="880" ht="15.75" customHeight="1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S880" s="32"/>
    </row>
    <row r="881" ht="15.75" customHeight="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S881" s="32"/>
    </row>
    <row r="882" ht="15.75" customHeight="1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S882" s="32"/>
    </row>
    <row r="883" ht="15.75" customHeight="1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S883" s="32"/>
    </row>
    <row r="884" ht="15.75" customHeight="1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S884" s="32"/>
    </row>
    <row r="885" ht="15.75" customHeight="1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S885" s="32"/>
    </row>
    <row r="886" ht="15.75" customHeight="1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S886" s="32"/>
    </row>
    <row r="887" ht="15.75" customHeight="1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S887" s="32"/>
    </row>
    <row r="888" ht="15.75" customHeight="1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S888" s="32"/>
    </row>
    <row r="889" ht="15.75" customHeight="1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S889" s="32"/>
    </row>
    <row r="890" ht="15.75" customHeight="1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S890" s="32"/>
    </row>
    <row r="891" ht="15.75" customHeight="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S891" s="32"/>
    </row>
    <row r="892" ht="15.75" customHeight="1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S892" s="32"/>
    </row>
    <row r="893" ht="15.75" customHeight="1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S893" s="32"/>
    </row>
    <row r="894" ht="15.75" customHeight="1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S894" s="32"/>
    </row>
    <row r="895" ht="15.75" customHeight="1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S895" s="32"/>
    </row>
    <row r="896" ht="15.75" customHeight="1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S896" s="32"/>
    </row>
    <row r="897" ht="15.75" customHeight="1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S897" s="32"/>
    </row>
    <row r="898" ht="15.75" customHeight="1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S898" s="32"/>
    </row>
    <row r="899" ht="15.75" customHeight="1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S899" s="32"/>
    </row>
    <row r="900" ht="15.75" customHeight="1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S900" s="32"/>
    </row>
    <row r="901" ht="15.75" customHeight="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S901" s="32"/>
    </row>
    <row r="902" ht="15.75" customHeight="1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S902" s="32"/>
    </row>
    <row r="903" ht="15.75" customHeight="1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S903" s="32"/>
    </row>
    <row r="904" ht="15.75" customHeight="1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S904" s="32"/>
    </row>
    <row r="905" ht="15.75" customHeight="1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S905" s="32"/>
    </row>
    <row r="906" ht="15.75" customHeight="1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S906" s="32"/>
    </row>
    <row r="907" ht="15.75" customHeight="1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S907" s="32"/>
    </row>
    <row r="908" ht="15.75" customHeight="1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S908" s="32"/>
    </row>
    <row r="909" ht="15.75" customHeight="1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S909" s="32"/>
    </row>
    <row r="910" ht="15.75" customHeight="1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S910" s="32"/>
    </row>
    <row r="911" ht="15.75" customHeight="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S911" s="32"/>
    </row>
    <row r="912" ht="15.75" customHeight="1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S912" s="32"/>
    </row>
    <row r="913" ht="15.75" customHeight="1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S913" s="32"/>
    </row>
    <row r="914" ht="15.75" customHeight="1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S914" s="32"/>
    </row>
    <row r="915" ht="15.75" customHeight="1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S915" s="32"/>
    </row>
    <row r="916" ht="15.75" customHeight="1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S916" s="32"/>
    </row>
    <row r="917" ht="15.75" customHeight="1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S917" s="32"/>
    </row>
    <row r="918" ht="15.75" customHeight="1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S918" s="32"/>
    </row>
    <row r="919" ht="15.75" customHeight="1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S919" s="32"/>
    </row>
    <row r="920" ht="15.75" customHeight="1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S920" s="32"/>
    </row>
    <row r="921" ht="15.75" customHeight="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S921" s="32"/>
    </row>
    <row r="922" ht="15.75" customHeight="1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S922" s="32"/>
    </row>
    <row r="923" ht="15.75" customHeight="1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S923" s="32"/>
    </row>
    <row r="924" ht="15.75" customHeight="1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S924" s="32"/>
    </row>
    <row r="925" ht="15.75" customHeight="1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S925" s="32"/>
    </row>
    <row r="926" ht="15.75" customHeight="1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S926" s="32"/>
    </row>
    <row r="927" ht="15.75" customHeight="1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S927" s="32"/>
    </row>
    <row r="928" ht="15.75" customHeight="1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S928" s="32"/>
    </row>
    <row r="929" ht="15.75" customHeight="1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S929" s="32"/>
    </row>
    <row r="930" ht="15.75" customHeight="1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S930" s="32"/>
    </row>
    <row r="931" ht="15.75" customHeight="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S931" s="32"/>
    </row>
    <row r="932" ht="15.75" customHeight="1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S932" s="32"/>
    </row>
    <row r="933" ht="15.75" customHeight="1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S933" s="32"/>
    </row>
    <row r="934" ht="15.75" customHeight="1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S934" s="32"/>
    </row>
    <row r="935" ht="15.75" customHeight="1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S935" s="32"/>
    </row>
    <row r="936" ht="15.75" customHeight="1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S936" s="32"/>
    </row>
    <row r="937" ht="15.75" customHeight="1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S937" s="32"/>
    </row>
    <row r="938" ht="15.75" customHeight="1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S938" s="32"/>
    </row>
    <row r="939" ht="15.75" customHeight="1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S939" s="32"/>
    </row>
    <row r="940" ht="15.75" customHeight="1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S940" s="32"/>
    </row>
    <row r="941" ht="15.75" customHeight="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S941" s="32"/>
    </row>
    <row r="942" ht="15.75" customHeight="1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S942" s="32"/>
    </row>
    <row r="943" ht="15.75" customHeight="1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S943" s="32"/>
    </row>
    <row r="944" ht="15.75" customHeight="1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S944" s="32"/>
    </row>
    <row r="945" ht="15.75" customHeight="1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S945" s="32"/>
    </row>
    <row r="946" ht="15.75" customHeight="1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S946" s="32"/>
    </row>
    <row r="947" ht="15.75" customHeight="1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S947" s="32"/>
    </row>
    <row r="948" ht="15.75" customHeight="1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S948" s="32"/>
    </row>
    <row r="949" ht="15.75" customHeight="1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S949" s="32"/>
    </row>
    <row r="950" ht="15.75" customHeight="1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S950" s="32"/>
    </row>
    <row r="951" ht="15.75" customHeight="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S951" s="32"/>
    </row>
    <row r="952" ht="15.75" customHeight="1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S952" s="32"/>
    </row>
    <row r="953" ht="15.75" customHeight="1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S953" s="32"/>
    </row>
    <row r="954" ht="15.75" customHeight="1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S954" s="32"/>
    </row>
    <row r="955" ht="15.75" customHeight="1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S955" s="32"/>
    </row>
    <row r="956" ht="15.75" customHeight="1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S956" s="32"/>
    </row>
    <row r="957" ht="15.75" customHeight="1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S957" s="32"/>
    </row>
    <row r="958" ht="15.75" customHeight="1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S958" s="32"/>
    </row>
    <row r="959" ht="15.75" customHeight="1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S959" s="32"/>
    </row>
    <row r="960" ht="15.75" customHeight="1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S960" s="32"/>
    </row>
    <row r="961" ht="15.75" customHeight="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S961" s="32"/>
    </row>
    <row r="962" ht="15.75" customHeight="1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S962" s="32"/>
    </row>
    <row r="963" ht="15.75" customHeight="1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S963" s="32"/>
    </row>
    <row r="964" ht="15.75" customHeight="1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S964" s="32"/>
    </row>
    <row r="965" ht="15.75" customHeight="1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S965" s="32"/>
    </row>
    <row r="966" ht="15.75" customHeight="1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S966" s="32"/>
    </row>
    <row r="967" ht="15.75" customHeight="1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S967" s="32"/>
    </row>
    <row r="968" ht="15.75" customHeight="1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S968" s="32"/>
    </row>
    <row r="969" ht="15.75" customHeight="1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S969" s="32"/>
    </row>
    <row r="970" ht="15.75" customHeight="1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S970" s="32"/>
    </row>
    <row r="971" ht="15.75" customHeight="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S971" s="32"/>
    </row>
    <row r="972" ht="15.75" customHeight="1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S972" s="32"/>
    </row>
    <row r="973" ht="15.75" customHeight="1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S973" s="32"/>
    </row>
    <row r="974" ht="15.75" customHeight="1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S974" s="32"/>
    </row>
    <row r="975" ht="15.75" customHeight="1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S975" s="32"/>
    </row>
    <row r="976" ht="15.75" customHeight="1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S976" s="32"/>
    </row>
    <row r="977" ht="15.75" customHeight="1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S977" s="32"/>
    </row>
    <row r="978" ht="15.75" customHeight="1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S978" s="32"/>
    </row>
    <row r="979" ht="15.75" customHeight="1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S979" s="32"/>
    </row>
    <row r="980" ht="15.75" customHeight="1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S980" s="32"/>
    </row>
    <row r="981" ht="15.75" customHeight="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S981" s="32"/>
    </row>
    <row r="982" ht="15.75" customHeight="1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S982" s="32"/>
    </row>
    <row r="983" ht="15.75" customHeight="1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S983" s="32"/>
    </row>
    <row r="984" ht="15.75" customHeight="1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S984" s="32"/>
    </row>
    <row r="985" ht="15.75" customHeight="1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S985" s="32"/>
    </row>
    <row r="986" ht="15.75" customHeight="1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S986" s="32"/>
    </row>
    <row r="987" ht="15.75" customHeight="1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S987" s="32"/>
    </row>
    <row r="988" ht="15.75" customHeight="1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S988" s="32"/>
    </row>
    <row r="989" ht="15.75" customHeight="1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S989" s="32"/>
    </row>
    <row r="990" ht="15.75" customHeight="1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S990" s="32"/>
    </row>
    <row r="991" ht="15.75" customHeight="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S991" s="32"/>
    </row>
    <row r="992" ht="15.75" customHeight="1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S992" s="32"/>
    </row>
    <row r="993" ht="15.75" customHeight="1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S993" s="32"/>
    </row>
    <row r="994" ht="15.75" customHeight="1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S994" s="32"/>
    </row>
    <row r="995" ht="15.75" customHeight="1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S995" s="32"/>
    </row>
    <row r="996" ht="15.75" customHeight="1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S996" s="32"/>
    </row>
    <row r="997" ht="15.75" customHeight="1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S997" s="32"/>
    </row>
    <row r="998" ht="15.75" customHeight="1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S998" s="32"/>
    </row>
    <row r="999" ht="15.75" customHeight="1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S999" s="32"/>
    </row>
    <row r="1000" ht="15.75" customHeight="1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S1000" s="32"/>
    </row>
  </sheetData>
  <mergeCells count="13">
    <mergeCell ref="B33:E33"/>
    <mergeCell ref="F33:O33"/>
    <mergeCell ref="B34:E34"/>
    <mergeCell ref="F34:O34"/>
    <mergeCell ref="B35:E35"/>
    <mergeCell ref="F35:O35"/>
    <mergeCell ref="B4:O4"/>
    <mergeCell ref="B5:O5"/>
    <mergeCell ref="B7:O7"/>
    <mergeCell ref="B29:E29"/>
    <mergeCell ref="B31:O31"/>
    <mergeCell ref="B32:E32"/>
    <mergeCell ref="F32:O32"/>
  </mergeCells>
  <conditionalFormatting sqref="B9:O28">
    <cfRule type="expression" dxfId="0" priority="1">
      <formula>$L9="Vencida"</formula>
    </cfRule>
  </conditionalFormatting>
  <conditionalFormatting sqref="B9:O28">
    <cfRule type="expression" dxfId="1" priority="2">
      <formula>AND($L9="Pendiente",#REF!&lt;=7,#REF!&gt;=0)</formula>
    </cfRule>
  </conditionalFormatting>
  <conditionalFormatting sqref="B9:O28">
    <cfRule type="expression" dxfId="2" priority="3">
      <formula>$L9="Pagada"</formula>
    </cfRule>
  </conditionalFormatting>
  <dataValidations>
    <dataValidation type="list" allowBlank="1" showInputMessage="1" showErrorMessage="1" prompt="Tipo - Selecciona el tipo de deuda." sqref="D9:D28">
      <formula1>"Tarjeta de crédito,Préstamo personal,Crédito automotriz,Hipotecario,Tienda departamental,Otra"</formula1>
    </dataValidation>
    <dataValidation type="list" allowBlank="1" showInputMessage="1" showErrorMessage="1" prompt="Estado - Pendiente / Pagada / Vencida" sqref="L9:L28">
      <formula1>"Pendiente,Pagada,Vencida"</formula1>
    </dataValidation>
    <dataValidation type="list" allowBlank="1" showInputMessage="1" showErrorMessage="1" prompt="Prioridad - Alta / Media / Baja" sqref="M9:M28">
      <formula1>"Alta,Media,Baja"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CA8F7"/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2.0"/>
    <col customWidth="1" min="2" max="2" width="3.0"/>
    <col customWidth="1" min="3" max="3" width="14.0"/>
    <col customWidth="1" min="4" max="4" width="16.0"/>
    <col customWidth="1" min="5" max="5" width="24.0"/>
    <col customWidth="1" min="6" max="7" width="16.0"/>
    <col customWidth="1" min="8" max="9" width="18.0"/>
    <col customWidth="1" min="10" max="10" width="22.0"/>
    <col customWidth="1" min="11" max="26" width="8.71"/>
  </cols>
  <sheetData>
    <row r="1" ht="7.5" customHeight="1">
      <c r="A1" s="32"/>
      <c r="B1" s="32"/>
      <c r="C1" s="32"/>
      <c r="D1" s="32"/>
      <c r="E1" s="32"/>
      <c r="F1" s="32"/>
      <c r="G1" s="32"/>
      <c r="H1" s="32"/>
      <c r="I1" s="32"/>
    </row>
    <row r="2" ht="7.5" customHeight="1">
      <c r="A2" s="32"/>
      <c r="B2" s="34"/>
      <c r="C2" s="34"/>
      <c r="D2" s="34"/>
      <c r="E2" s="34"/>
      <c r="F2" s="34"/>
      <c r="G2" s="34"/>
      <c r="H2" s="34"/>
      <c r="I2" s="34"/>
      <c r="J2" s="1"/>
    </row>
    <row r="3" ht="27.0" customHeight="1">
      <c r="A3" s="2"/>
      <c r="B3" s="3"/>
      <c r="C3" s="3"/>
      <c r="D3" s="3"/>
      <c r="E3" s="3"/>
      <c r="F3" s="3"/>
      <c r="G3" s="3"/>
      <c r="H3" s="3"/>
      <c r="I3" s="3"/>
      <c r="J3" s="3"/>
    </row>
    <row r="4" ht="39.75" customHeight="1">
      <c r="A4" s="2"/>
      <c r="B4" s="36" t="s">
        <v>59</v>
      </c>
      <c r="C4" s="5"/>
      <c r="D4" s="5"/>
      <c r="E4" s="5"/>
      <c r="F4" s="5"/>
      <c r="G4" s="5"/>
      <c r="H4" s="5"/>
      <c r="I4" s="6"/>
      <c r="J4" s="3"/>
    </row>
    <row r="5" ht="21.75" customHeight="1">
      <c r="A5" s="2"/>
      <c r="B5" s="62" t="s">
        <v>60</v>
      </c>
      <c r="C5" s="5"/>
      <c r="D5" s="5"/>
      <c r="E5" s="5"/>
      <c r="F5" s="5"/>
      <c r="G5" s="5"/>
      <c r="H5" s="5"/>
      <c r="I5" s="6"/>
      <c r="J5" s="3"/>
    </row>
    <row r="6">
      <c r="A6" s="32"/>
      <c r="B6" s="32"/>
      <c r="C6" s="32"/>
      <c r="D6" s="32"/>
      <c r="E6" s="32"/>
      <c r="F6" s="32"/>
      <c r="G6" s="32"/>
      <c r="H6" s="32"/>
      <c r="I6" s="32"/>
    </row>
    <row r="7" ht="25.5" customHeight="1">
      <c r="A7" s="32"/>
      <c r="B7" s="12" t="s">
        <v>61</v>
      </c>
      <c r="C7" s="5"/>
      <c r="D7" s="5"/>
      <c r="E7" s="5"/>
      <c r="F7" s="5"/>
      <c r="G7" s="5"/>
      <c r="H7" s="5"/>
      <c r="I7" s="6"/>
    </row>
    <row r="8" ht="36.0" customHeight="1">
      <c r="A8" s="32"/>
      <c r="B8" s="41" t="s">
        <v>37</v>
      </c>
      <c r="C8" s="41" t="s">
        <v>62</v>
      </c>
      <c r="D8" s="41" t="s">
        <v>63</v>
      </c>
      <c r="E8" s="41" t="s">
        <v>64</v>
      </c>
      <c r="F8" s="41" t="s">
        <v>65</v>
      </c>
      <c r="G8" s="41" t="s">
        <v>66</v>
      </c>
      <c r="H8" s="41" t="s">
        <v>67</v>
      </c>
      <c r="I8" s="41" t="s">
        <v>68</v>
      </c>
      <c r="J8" s="41" t="s">
        <v>69</v>
      </c>
    </row>
    <row r="9" ht="19.5" customHeight="1">
      <c r="A9" s="32"/>
      <c r="B9" s="42">
        <v>1.0</v>
      </c>
      <c r="C9" s="43"/>
      <c r="D9" s="47"/>
      <c r="E9" s="43"/>
      <c r="F9" s="45"/>
      <c r="G9" s="43"/>
      <c r="H9" s="63"/>
      <c r="I9" s="64">
        <v>0.0</v>
      </c>
      <c r="J9" s="65" t="str">
        <f t="shared" ref="J9:J44" si="1">IFERROR(IF(G9="Pagado","✅ Pagado",IF(AND(D9&lt;&gt;"",D9&lt;TODAY(),G9&lt;&gt;"Pagado"),"⚠️ Atrasado",IF(AND(D9&lt;&gt;"",D9-TODAY()&lt;=7,D9-TODAY()&gt;=0),"⏰ Vence pronto",""))),"")</f>
        <v/>
      </c>
    </row>
    <row r="10" ht="19.5" customHeight="1">
      <c r="A10" s="32"/>
      <c r="B10" s="42">
        <v>2.0</v>
      </c>
      <c r="C10" s="43"/>
      <c r="D10" s="47"/>
      <c r="E10" s="43"/>
      <c r="F10" s="45"/>
      <c r="G10" s="43"/>
      <c r="H10" s="66"/>
      <c r="I10" s="64">
        <v>0.0</v>
      </c>
      <c r="J10" s="67" t="str">
        <f t="shared" si="1"/>
        <v/>
      </c>
    </row>
    <row r="11" ht="19.5" customHeight="1">
      <c r="A11" s="32"/>
      <c r="B11" s="42">
        <v>3.0</v>
      </c>
      <c r="C11" s="44"/>
      <c r="D11" s="53"/>
      <c r="E11" s="44"/>
      <c r="F11" s="51"/>
      <c r="G11" s="44"/>
      <c r="H11" s="68"/>
      <c r="I11" s="64">
        <v>0.0</v>
      </c>
      <c r="J11" s="65" t="str">
        <f t="shared" si="1"/>
        <v/>
      </c>
    </row>
    <row r="12" ht="19.5" customHeight="1">
      <c r="A12" s="32"/>
      <c r="B12" s="42">
        <v>4.0</v>
      </c>
      <c r="C12" s="44"/>
      <c r="D12" s="53"/>
      <c r="E12" s="44"/>
      <c r="F12" s="51"/>
      <c r="G12" s="44"/>
      <c r="H12" s="69"/>
      <c r="I12" s="64">
        <v>0.0</v>
      </c>
      <c r="J12" s="67" t="str">
        <f t="shared" si="1"/>
        <v/>
      </c>
    </row>
    <row r="13" ht="19.5" customHeight="1">
      <c r="A13" s="32"/>
      <c r="B13" s="42">
        <v>5.0</v>
      </c>
      <c r="C13" s="44"/>
      <c r="D13" s="53"/>
      <c r="E13" s="44"/>
      <c r="F13" s="51"/>
      <c r="G13" s="44"/>
      <c r="H13" s="68"/>
      <c r="I13" s="64">
        <v>0.0</v>
      </c>
      <c r="J13" s="65" t="str">
        <f t="shared" si="1"/>
        <v/>
      </c>
    </row>
    <row r="14" ht="19.5" customHeight="1">
      <c r="A14" s="32"/>
      <c r="B14" s="42">
        <v>6.0</v>
      </c>
      <c r="C14" s="44"/>
      <c r="D14" s="53"/>
      <c r="E14" s="44"/>
      <c r="F14" s="51"/>
      <c r="G14" s="44"/>
      <c r="H14" s="69"/>
      <c r="I14" s="64">
        <v>0.0</v>
      </c>
      <c r="J14" s="67" t="str">
        <f t="shared" si="1"/>
        <v/>
      </c>
    </row>
    <row r="15" ht="19.5" customHeight="1">
      <c r="A15" s="32"/>
      <c r="B15" s="42">
        <v>7.0</v>
      </c>
      <c r="C15" s="44"/>
      <c r="D15" s="53"/>
      <c r="E15" s="44"/>
      <c r="F15" s="51"/>
      <c r="G15" s="44"/>
      <c r="H15" s="68"/>
      <c r="I15" s="64">
        <v>0.0</v>
      </c>
      <c r="J15" s="65" t="str">
        <f t="shared" si="1"/>
        <v/>
      </c>
    </row>
    <row r="16" ht="19.5" customHeight="1">
      <c r="A16" s="32"/>
      <c r="B16" s="42">
        <v>8.0</v>
      </c>
      <c r="C16" s="44"/>
      <c r="D16" s="53"/>
      <c r="E16" s="44"/>
      <c r="F16" s="51"/>
      <c r="G16" s="44"/>
      <c r="H16" s="69"/>
      <c r="I16" s="64">
        <v>0.0</v>
      </c>
      <c r="J16" s="67" t="str">
        <f t="shared" si="1"/>
        <v/>
      </c>
    </row>
    <row r="17" ht="19.5" customHeight="1">
      <c r="A17" s="32"/>
      <c r="B17" s="42">
        <v>9.0</v>
      </c>
      <c r="C17" s="44"/>
      <c r="D17" s="53"/>
      <c r="E17" s="44"/>
      <c r="F17" s="51"/>
      <c r="G17" s="44"/>
      <c r="H17" s="68"/>
      <c r="I17" s="64">
        <v>0.0</v>
      </c>
      <c r="J17" s="65" t="str">
        <f t="shared" si="1"/>
        <v/>
      </c>
    </row>
    <row r="18" ht="19.5" customHeight="1">
      <c r="A18" s="32"/>
      <c r="B18" s="42">
        <v>10.0</v>
      </c>
      <c r="C18" s="44"/>
      <c r="D18" s="53"/>
      <c r="E18" s="44"/>
      <c r="F18" s="51"/>
      <c r="G18" s="44"/>
      <c r="H18" s="69"/>
      <c r="I18" s="64">
        <v>0.0</v>
      </c>
      <c r="J18" s="67" t="str">
        <f t="shared" si="1"/>
        <v/>
      </c>
    </row>
    <row r="19" ht="19.5" customHeight="1">
      <c r="A19" s="32"/>
      <c r="B19" s="42">
        <v>11.0</v>
      </c>
      <c r="C19" s="44"/>
      <c r="D19" s="53"/>
      <c r="E19" s="44"/>
      <c r="F19" s="51"/>
      <c r="G19" s="44"/>
      <c r="H19" s="68"/>
      <c r="I19" s="64">
        <v>0.0</v>
      </c>
      <c r="J19" s="65" t="str">
        <f t="shared" si="1"/>
        <v/>
      </c>
    </row>
    <row r="20" ht="19.5" customHeight="1">
      <c r="A20" s="32"/>
      <c r="B20" s="42">
        <v>12.0</v>
      </c>
      <c r="C20" s="44"/>
      <c r="D20" s="53"/>
      <c r="E20" s="44"/>
      <c r="F20" s="51"/>
      <c r="G20" s="44"/>
      <c r="H20" s="69"/>
      <c r="I20" s="64">
        <v>0.0</v>
      </c>
      <c r="J20" s="67" t="str">
        <f t="shared" si="1"/>
        <v/>
      </c>
    </row>
    <row r="21" ht="19.5" customHeight="1">
      <c r="A21" s="32"/>
      <c r="B21" s="42">
        <v>13.0</v>
      </c>
      <c r="C21" s="44"/>
      <c r="D21" s="53"/>
      <c r="E21" s="44"/>
      <c r="F21" s="51"/>
      <c r="G21" s="44"/>
      <c r="H21" s="68"/>
      <c r="I21" s="64">
        <v>0.0</v>
      </c>
      <c r="J21" s="65" t="str">
        <f t="shared" si="1"/>
        <v/>
      </c>
    </row>
    <row r="22" ht="19.5" customHeight="1">
      <c r="A22" s="32"/>
      <c r="B22" s="42">
        <v>14.0</v>
      </c>
      <c r="C22" s="44"/>
      <c r="D22" s="53"/>
      <c r="E22" s="44"/>
      <c r="F22" s="51"/>
      <c r="G22" s="44"/>
      <c r="H22" s="69"/>
      <c r="I22" s="64">
        <v>0.0</v>
      </c>
      <c r="J22" s="67" t="str">
        <f t="shared" si="1"/>
        <v/>
      </c>
    </row>
    <row r="23" ht="19.5" customHeight="1">
      <c r="A23" s="32"/>
      <c r="B23" s="42">
        <v>15.0</v>
      </c>
      <c r="C23" s="44"/>
      <c r="D23" s="53"/>
      <c r="E23" s="44"/>
      <c r="F23" s="51"/>
      <c r="G23" s="44"/>
      <c r="H23" s="68"/>
      <c r="I23" s="64">
        <v>0.0</v>
      </c>
      <c r="J23" s="65" t="str">
        <f t="shared" si="1"/>
        <v/>
      </c>
    </row>
    <row r="24" ht="19.5" customHeight="1">
      <c r="A24" s="32"/>
      <c r="B24" s="42">
        <v>16.0</v>
      </c>
      <c r="C24" s="44"/>
      <c r="D24" s="53"/>
      <c r="E24" s="44"/>
      <c r="F24" s="51"/>
      <c r="G24" s="44"/>
      <c r="H24" s="69"/>
      <c r="I24" s="64">
        <v>0.0</v>
      </c>
      <c r="J24" s="67" t="str">
        <f t="shared" si="1"/>
        <v/>
      </c>
    </row>
    <row r="25" ht="19.5" customHeight="1">
      <c r="A25" s="32"/>
      <c r="B25" s="42">
        <v>17.0</v>
      </c>
      <c r="C25" s="44"/>
      <c r="D25" s="53"/>
      <c r="E25" s="44"/>
      <c r="F25" s="51"/>
      <c r="G25" s="44"/>
      <c r="H25" s="68"/>
      <c r="I25" s="64">
        <v>0.0</v>
      </c>
      <c r="J25" s="65" t="str">
        <f t="shared" si="1"/>
        <v/>
      </c>
    </row>
    <row r="26" ht="19.5" customHeight="1">
      <c r="A26" s="32"/>
      <c r="B26" s="42">
        <v>18.0</v>
      </c>
      <c r="C26" s="44"/>
      <c r="D26" s="53"/>
      <c r="E26" s="44"/>
      <c r="F26" s="51"/>
      <c r="G26" s="44"/>
      <c r="H26" s="69"/>
      <c r="I26" s="64">
        <v>0.0</v>
      </c>
      <c r="J26" s="67" t="str">
        <f t="shared" si="1"/>
        <v/>
      </c>
    </row>
    <row r="27" ht="19.5" customHeight="1">
      <c r="A27" s="32"/>
      <c r="B27" s="42">
        <v>19.0</v>
      </c>
      <c r="C27" s="44"/>
      <c r="D27" s="53"/>
      <c r="E27" s="44"/>
      <c r="F27" s="51"/>
      <c r="G27" s="44"/>
      <c r="H27" s="68"/>
      <c r="I27" s="64">
        <v>0.0</v>
      </c>
      <c r="J27" s="65" t="str">
        <f t="shared" si="1"/>
        <v/>
      </c>
    </row>
    <row r="28" ht="19.5" customHeight="1">
      <c r="A28" s="32"/>
      <c r="B28" s="42">
        <v>20.0</v>
      </c>
      <c r="C28" s="44"/>
      <c r="D28" s="53"/>
      <c r="E28" s="44"/>
      <c r="F28" s="51"/>
      <c r="G28" s="44"/>
      <c r="H28" s="69"/>
      <c r="I28" s="64">
        <v>0.0</v>
      </c>
      <c r="J28" s="67" t="str">
        <f t="shared" si="1"/>
        <v/>
      </c>
    </row>
    <row r="29" ht="19.5" customHeight="1">
      <c r="A29" s="32"/>
      <c r="B29" s="42">
        <v>21.0</v>
      </c>
      <c r="C29" s="44"/>
      <c r="D29" s="53"/>
      <c r="E29" s="44"/>
      <c r="F29" s="51"/>
      <c r="G29" s="44"/>
      <c r="H29" s="68"/>
      <c r="I29" s="64">
        <v>0.0</v>
      </c>
      <c r="J29" s="65" t="str">
        <f t="shared" si="1"/>
        <v/>
      </c>
    </row>
    <row r="30" ht="19.5" customHeight="1">
      <c r="A30" s="32"/>
      <c r="B30" s="42">
        <v>22.0</v>
      </c>
      <c r="C30" s="44"/>
      <c r="D30" s="53"/>
      <c r="E30" s="44"/>
      <c r="F30" s="51"/>
      <c r="G30" s="44"/>
      <c r="H30" s="69"/>
      <c r="I30" s="64">
        <v>0.0</v>
      </c>
      <c r="J30" s="67" t="str">
        <f t="shared" si="1"/>
        <v/>
      </c>
    </row>
    <row r="31" ht="19.5" customHeight="1">
      <c r="A31" s="32"/>
      <c r="B31" s="42">
        <v>23.0</v>
      </c>
      <c r="C31" s="44"/>
      <c r="D31" s="53"/>
      <c r="E31" s="44"/>
      <c r="F31" s="51"/>
      <c r="G31" s="44"/>
      <c r="H31" s="68"/>
      <c r="I31" s="64">
        <v>0.0</v>
      </c>
      <c r="J31" s="65" t="str">
        <f t="shared" si="1"/>
        <v/>
      </c>
    </row>
    <row r="32" ht="19.5" customHeight="1">
      <c r="A32" s="32"/>
      <c r="B32" s="42">
        <v>24.0</v>
      </c>
      <c r="C32" s="44"/>
      <c r="D32" s="53"/>
      <c r="E32" s="44"/>
      <c r="F32" s="51"/>
      <c r="G32" s="44"/>
      <c r="H32" s="69"/>
      <c r="I32" s="64">
        <v>0.0</v>
      </c>
      <c r="J32" s="67" t="str">
        <f t="shared" si="1"/>
        <v/>
      </c>
    </row>
    <row r="33" ht="19.5" customHeight="1">
      <c r="A33" s="32"/>
      <c r="B33" s="42">
        <v>25.0</v>
      </c>
      <c r="C33" s="44"/>
      <c r="D33" s="53"/>
      <c r="E33" s="44"/>
      <c r="F33" s="51"/>
      <c r="G33" s="44"/>
      <c r="H33" s="68"/>
      <c r="I33" s="64">
        <v>0.0</v>
      </c>
      <c r="J33" s="65" t="str">
        <f t="shared" si="1"/>
        <v/>
      </c>
    </row>
    <row r="34" ht="19.5" customHeight="1">
      <c r="A34" s="32"/>
      <c r="B34" s="42">
        <v>26.0</v>
      </c>
      <c r="C34" s="44"/>
      <c r="D34" s="53"/>
      <c r="E34" s="44"/>
      <c r="F34" s="51"/>
      <c r="G34" s="44"/>
      <c r="H34" s="69"/>
      <c r="I34" s="64">
        <v>0.0</v>
      </c>
      <c r="J34" s="67" t="str">
        <f t="shared" si="1"/>
        <v/>
      </c>
    </row>
    <row r="35" ht="19.5" customHeight="1">
      <c r="A35" s="32"/>
      <c r="B35" s="42">
        <v>27.0</v>
      </c>
      <c r="C35" s="44"/>
      <c r="D35" s="53"/>
      <c r="E35" s="44"/>
      <c r="F35" s="51"/>
      <c r="G35" s="44"/>
      <c r="H35" s="68"/>
      <c r="I35" s="64">
        <v>0.0</v>
      </c>
      <c r="J35" s="65" t="str">
        <f t="shared" si="1"/>
        <v/>
      </c>
    </row>
    <row r="36" ht="19.5" customHeight="1">
      <c r="A36" s="32"/>
      <c r="B36" s="42">
        <v>28.0</v>
      </c>
      <c r="C36" s="44"/>
      <c r="D36" s="53"/>
      <c r="E36" s="44"/>
      <c r="F36" s="51"/>
      <c r="G36" s="44"/>
      <c r="H36" s="69"/>
      <c r="I36" s="64">
        <v>0.0</v>
      </c>
      <c r="J36" s="67" t="str">
        <f t="shared" si="1"/>
        <v/>
      </c>
    </row>
    <row r="37" ht="19.5" customHeight="1">
      <c r="A37" s="32"/>
      <c r="B37" s="42">
        <v>29.0</v>
      </c>
      <c r="C37" s="44"/>
      <c r="D37" s="53"/>
      <c r="E37" s="44"/>
      <c r="F37" s="51"/>
      <c r="G37" s="44"/>
      <c r="H37" s="68"/>
      <c r="I37" s="64">
        <v>0.0</v>
      </c>
      <c r="J37" s="65" t="str">
        <f t="shared" si="1"/>
        <v/>
      </c>
    </row>
    <row r="38" ht="19.5" customHeight="1">
      <c r="A38" s="32"/>
      <c r="B38" s="42">
        <v>30.0</v>
      </c>
      <c r="C38" s="44"/>
      <c r="D38" s="53"/>
      <c r="E38" s="44"/>
      <c r="F38" s="51"/>
      <c r="G38" s="44"/>
      <c r="H38" s="69"/>
      <c r="I38" s="64">
        <v>0.0</v>
      </c>
      <c r="J38" s="67" t="str">
        <f t="shared" si="1"/>
        <v/>
      </c>
    </row>
    <row r="39" ht="19.5" customHeight="1">
      <c r="A39" s="32"/>
      <c r="B39" s="42">
        <v>31.0</v>
      </c>
      <c r="C39" s="44"/>
      <c r="D39" s="53"/>
      <c r="E39" s="44"/>
      <c r="F39" s="51"/>
      <c r="G39" s="44"/>
      <c r="H39" s="68"/>
      <c r="I39" s="64">
        <v>0.0</v>
      </c>
      <c r="J39" s="65" t="str">
        <f t="shared" si="1"/>
        <v/>
      </c>
    </row>
    <row r="40" ht="19.5" customHeight="1">
      <c r="A40" s="32"/>
      <c r="B40" s="42">
        <v>32.0</v>
      </c>
      <c r="C40" s="44"/>
      <c r="D40" s="53"/>
      <c r="E40" s="44"/>
      <c r="F40" s="51"/>
      <c r="G40" s="44"/>
      <c r="H40" s="69"/>
      <c r="I40" s="64">
        <v>0.0</v>
      </c>
      <c r="J40" s="67" t="str">
        <f t="shared" si="1"/>
        <v/>
      </c>
    </row>
    <row r="41" ht="19.5" customHeight="1">
      <c r="A41" s="32"/>
      <c r="B41" s="42">
        <v>33.0</v>
      </c>
      <c r="C41" s="44"/>
      <c r="D41" s="53"/>
      <c r="E41" s="44"/>
      <c r="F41" s="51"/>
      <c r="G41" s="44"/>
      <c r="H41" s="68"/>
      <c r="I41" s="64">
        <v>0.0</v>
      </c>
      <c r="J41" s="65" t="str">
        <f t="shared" si="1"/>
        <v/>
      </c>
    </row>
    <row r="42" ht="19.5" customHeight="1">
      <c r="A42" s="32"/>
      <c r="B42" s="42">
        <v>34.0</v>
      </c>
      <c r="C42" s="44"/>
      <c r="D42" s="53"/>
      <c r="E42" s="44"/>
      <c r="F42" s="51"/>
      <c r="G42" s="44"/>
      <c r="H42" s="69"/>
      <c r="I42" s="64">
        <v>0.0</v>
      </c>
      <c r="J42" s="67" t="str">
        <f t="shared" si="1"/>
        <v/>
      </c>
    </row>
    <row r="43" ht="19.5" customHeight="1">
      <c r="A43" s="32"/>
      <c r="B43" s="42">
        <v>35.0</v>
      </c>
      <c r="C43" s="44"/>
      <c r="D43" s="53"/>
      <c r="E43" s="44"/>
      <c r="F43" s="51"/>
      <c r="G43" s="44"/>
      <c r="H43" s="68"/>
      <c r="I43" s="64">
        <v>0.0</v>
      </c>
      <c r="J43" s="65" t="str">
        <f t="shared" si="1"/>
        <v/>
      </c>
    </row>
    <row r="44" ht="19.5" customHeight="1">
      <c r="A44" s="32"/>
      <c r="B44" s="42">
        <v>36.0</v>
      </c>
      <c r="C44" s="44"/>
      <c r="D44" s="53"/>
      <c r="E44" s="44"/>
      <c r="F44" s="51"/>
      <c r="G44" s="44"/>
      <c r="H44" s="69"/>
      <c r="I44" s="64">
        <v>0.0</v>
      </c>
      <c r="J44" s="67" t="str">
        <f t="shared" si="1"/>
        <v/>
      </c>
    </row>
    <row r="45" ht="15.75" customHeight="1">
      <c r="A45" s="32"/>
      <c r="B45" s="32"/>
      <c r="C45" s="32"/>
      <c r="D45" s="32"/>
      <c r="E45" s="32"/>
      <c r="F45" s="32"/>
      <c r="G45" s="32"/>
      <c r="H45" s="32"/>
      <c r="I45" s="32"/>
    </row>
    <row r="46" ht="25.5" customHeight="1">
      <c r="A46" s="32"/>
      <c r="B46" s="12" t="s">
        <v>70</v>
      </c>
      <c r="C46" s="5"/>
      <c r="D46" s="5"/>
      <c r="E46" s="5"/>
      <c r="F46" s="5"/>
      <c r="G46" s="5"/>
      <c r="H46" s="5"/>
      <c r="I46" s="6"/>
    </row>
    <row r="47" ht="24.0" customHeight="1">
      <c r="A47" s="32"/>
      <c r="B47" s="70" t="s">
        <v>71</v>
      </c>
      <c r="C47" s="24"/>
      <c r="D47" s="24"/>
      <c r="E47" s="22"/>
      <c r="F47" s="71">
        <f>COUNTIF(G9:G44,"Pendiente")</f>
        <v>0</v>
      </c>
      <c r="G47" s="24"/>
      <c r="H47" s="24"/>
      <c r="I47" s="22"/>
    </row>
    <row r="48" ht="24.0" customHeight="1">
      <c r="A48" s="32"/>
      <c r="B48" s="72" t="s">
        <v>72</v>
      </c>
      <c r="C48" s="24"/>
      <c r="D48" s="24"/>
      <c r="E48" s="22"/>
      <c r="F48" s="73">
        <f>COUNTIF(G9:G44,"Pagado")</f>
        <v>0</v>
      </c>
      <c r="G48" s="24"/>
      <c r="H48" s="24"/>
      <c r="I48" s="22"/>
    </row>
    <row r="49" ht="24.0" customHeight="1">
      <c r="A49" s="32"/>
      <c r="B49" s="74" t="s">
        <v>73</v>
      </c>
      <c r="C49" s="24"/>
      <c r="D49" s="24"/>
      <c r="E49" s="22"/>
      <c r="F49" s="75">
        <f>COUNTIF(G9:G44,"Atrasado")</f>
        <v>0</v>
      </c>
      <c r="G49" s="24"/>
      <c r="H49" s="24"/>
      <c r="I49" s="22"/>
    </row>
    <row r="50" ht="24.0" customHeight="1">
      <c r="A50" s="32"/>
      <c r="B50" s="72" t="s">
        <v>74</v>
      </c>
      <c r="C50" s="24"/>
      <c r="D50" s="24"/>
      <c r="E50" s="22"/>
      <c r="F50" s="76">
        <f>SUMIF(G9:G44,"Pagado",F9:F44)</f>
        <v>0</v>
      </c>
      <c r="G50" s="24"/>
      <c r="H50" s="24"/>
      <c r="I50" s="22"/>
    </row>
    <row r="51" ht="24.0" customHeight="1">
      <c r="A51" s="32"/>
      <c r="B51" s="77" t="s">
        <v>75</v>
      </c>
      <c r="C51" s="24"/>
      <c r="D51" s="24"/>
      <c r="E51" s="22"/>
      <c r="F51" s="78">
        <f>SUMIF(G9:G44,"Pendiente",F9:F44)</f>
        <v>0</v>
      </c>
      <c r="G51" s="24"/>
      <c r="H51" s="24"/>
      <c r="I51" s="22"/>
    </row>
    <row r="52" ht="24.0" customHeight="1">
      <c r="A52" s="32"/>
      <c r="B52" s="79" t="s">
        <v>76</v>
      </c>
      <c r="C52" s="24"/>
      <c r="D52" s="24"/>
      <c r="E52" s="22"/>
      <c r="F52" s="80">
        <f>SUMIF(G9:G44,"Pagado",I9:I44)</f>
        <v>0</v>
      </c>
      <c r="G52" s="24"/>
      <c r="H52" s="24"/>
      <c r="I52" s="24"/>
      <c r="J52" s="22"/>
    </row>
    <row r="53" ht="15.75" customHeight="1">
      <c r="A53" s="32"/>
      <c r="B53" s="32"/>
      <c r="C53" s="32"/>
      <c r="D53" s="32"/>
      <c r="E53" s="32"/>
      <c r="F53" s="32"/>
      <c r="G53" s="32"/>
      <c r="H53" s="32"/>
      <c r="I53" s="32"/>
    </row>
    <row r="54" ht="15.75" customHeight="1">
      <c r="A54" s="32"/>
      <c r="B54" s="32"/>
      <c r="C54" s="32"/>
      <c r="D54" s="32"/>
      <c r="E54" s="32"/>
      <c r="F54" s="32"/>
      <c r="G54" s="32"/>
      <c r="H54" s="32"/>
      <c r="I54" s="32"/>
    </row>
    <row r="55" ht="15.75" customHeight="1">
      <c r="A55" s="32"/>
      <c r="B55" s="32"/>
      <c r="C55" s="32"/>
      <c r="D55" s="32"/>
      <c r="E55" s="32"/>
      <c r="F55" s="32"/>
      <c r="G55" s="32"/>
      <c r="H55" s="32"/>
      <c r="I55" s="32"/>
    </row>
    <row r="56" ht="15.75" customHeight="1">
      <c r="A56" s="32"/>
      <c r="B56" s="32"/>
      <c r="C56" s="32"/>
      <c r="D56" s="32"/>
      <c r="E56" s="32"/>
      <c r="F56" s="32"/>
      <c r="G56" s="32"/>
      <c r="H56" s="32"/>
      <c r="I56" s="32"/>
    </row>
    <row r="57" ht="15.75" customHeight="1">
      <c r="A57" s="32"/>
      <c r="B57" s="32"/>
      <c r="C57" s="32"/>
      <c r="D57" s="32"/>
      <c r="E57" s="32"/>
      <c r="F57" s="32"/>
      <c r="G57" s="32"/>
      <c r="H57" s="32"/>
      <c r="I57" s="32"/>
    </row>
    <row r="58" ht="15.75" customHeight="1">
      <c r="A58" s="32"/>
      <c r="B58" s="32"/>
      <c r="C58" s="32"/>
      <c r="D58" s="32"/>
      <c r="E58" s="32"/>
      <c r="F58" s="32"/>
      <c r="G58" s="32"/>
      <c r="H58" s="32"/>
      <c r="I58" s="32"/>
    </row>
    <row r="59" ht="15.75" customHeight="1">
      <c r="A59" s="32"/>
      <c r="B59" s="32"/>
      <c r="C59" s="32"/>
      <c r="D59" s="32"/>
      <c r="E59" s="32"/>
      <c r="F59" s="32"/>
      <c r="G59" s="32"/>
      <c r="H59" s="32"/>
      <c r="I59" s="32"/>
    </row>
    <row r="60" ht="15.75" customHeight="1">
      <c r="A60" s="32"/>
      <c r="B60" s="32"/>
      <c r="C60" s="32"/>
      <c r="D60" s="32"/>
      <c r="E60" s="32"/>
      <c r="F60" s="32"/>
      <c r="G60" s="32"/>
      <c r="H60" s="32"/>
      <c r="I60" s="32"/>
    </row>
    <row r="61" ht="15.75" customHeight="1">
      <c r="A61" s="32"/>
      <c r="B61" s="32"/>
      <c r="C61" s="32"/>
      <c r="D61" s="32"/>
      <c r="E61" s="32"/>
      <c r="F61" s="32"/>
      <c r="G61" s="32"/>
      <c r="H61" s="32"/>
      <c r="I61" s="32"/>
    </row>
    <row r="62" ht="15.75" customHeight="1">
      <c r="A62" s="32"/>
      <c r="B62" s="32"/>
      <c r="C62" s="32"/>
      <c r="D62" s="32"/>
      <c r="E62" s="32"/>
      <c r="F62" s="32"/>
      <c r="G62" s="32"/>
      <c r="H62" s="32"/>
      <c r="I62" s="32"/>
    </row>
    <row r="63" ht="15.75" customHeight="1">
      <c r="A63" s="32"/>
      <c r="B63" s="32"/>
      <c r="C63" s="32"/>
      <c r="D63" s="32"/>
      <c r="E63" s="32"/>
      <c r="F63" s="32"/>
      <c r="G63" s="32"/>
      <c r="H63" s="32"/>
      <c r="I63" s="32"/>
    </row>
    <row r="64" ht="15.75" customHeight="1">
      <c r="A64" s="32"/>
      <c r="B64" s="32"/>
      <c r="C64" s="32"/>
      <c r="D64" s="32"/>
      <c r="E64" s="32"/>
      <c r="F64" s="32"/>
      <c r="G64" s="32"/>
      <c r="H64" s="32"/>
      <c r="I64" s="32"/>
    </row>
    <row r="65" ht="15.75" customHeight="1">
      <c r="A65" s="32"/>
      <c r="B65" s="32"/>
      <c r="C65" s="32"/>
      <c r="D65" s="32"/>
      <c r="E65" s="32"/>
      <c r="F65" s="32"/>
      <c r="G65" s="32"/>
      <c r="H65" s="32"/>
      <c r="I65" s="32"/>
    </row>
    <row r="66" ht="15.75" customHeight="1">
      <c r="A66" s="32"/>
      <c r="B66" s="32"/>
      <c r="C66" s="32"/>
      <c r="D66" s="32"/>
      <c r="E66" s="32"/>
      <c r="F66" s="32"/>
      <c r="G66" s="32"/>
      <c r="H66" s="32"/>
      <c r="I66" s="32"/>
    </row>
    <row r="67" ht="15.75" customHeight="1">
      <c r="A67" s="32"/>
      <c r="B67" s="32"/>
      <c r="C67" s="32"/>
      <c r="D67" s="32"/>
      <c r="E67" s="32"/>
      <c r="F67" s="32"/>
      <c r="G67" s="32"/>
      <c r="H67" s="32"/>
      <c r="I67" s="32"/>
    </row>
    <row r="68" ht="15.75" customHeight="1">
      <c r="A68" s="32"/>
      <c r="B68" s="32"/>
      <c r="C68" s="32"/>
      <c r="D68" s="32"/>
      <c r="E68" s="32"/>
      <c r="F68" s="32"/>
      <c r="G68" s="32"/>
      <c r="H68" s="32"/>
      <c r="I68" s="32"/>
    </row>
    <row r="69" ht="15.75" customHeight="1">
      <c r="A69" s="32"/>
      <c r="B69" s="32"/>
      <c r="C69" s="32"/>
      <c r="D69" s="32"/>
      <c r="E69" s="32"/>
      <c r="F69" s="32"/>
      <c r="G69" s="32"/>
      <c r="H69" s="32"/>
      <c r="I69" s="32"/>
    </row>
    <row r="70" ht="15.75" customHeight="1">
      <c r="A70" s="32"/>
      <c r="B70" s="32"/>
      <c r="C70" s="32"/>
      <c r="D70" s="32"/>
      <c r="E70" s="32"/>
      <c r="F70" s="32"/>
      <c r="G70" s="32"/>
      <c r="H70" s="32"/>
      <c r="I70" s="32"/>
    </row>
    <row r="71" ht="15.75" customHeight="1">
      <c r="A71" s="32"/>
      <c r="B71" s="32"/>
      <c r="C71" s="32"/>
      <c r="D71" s="32"/>
      <c r="E71" s="32"/>
      <c r="F71" s="32"/>
      <c r="G71" s="32"/>
      <c r="H71" s="32"/>
      <c r="I71" s="32"/>
    </row>
    <row r="72" ht="15.75" customHeight="1">
      <c r="A72" s="32"/>
      <c r="B72" s="32"/>
      <c r="C72" s="32"/>
      <c r="D72" s="32"/>
      <c r="E72" s="32"/>
      <c r="F72" s="32"/>
      <c r="G72" s="32"/>
      <c r="H72" s="32"/>
      <c r="I72" s="32"/>
    </row>
    <row r="73" ht="15.75" customHeight="1">
      <c r="A73" s="32"/>
      <c r="B73" s="32"/>
      <c r="C73" s="32"/>
      <c r="D73" s="32"/>
      <c r="E73" s="32"/>
      <c r="F73" s="32"/>
      <c r="G73" s="32"/>
      <c r="H73" s="32"/>
      <c r="I73" s="32"/>
    </row>
    <row r="74" ht="15.75" customHeight="1">
      <c r="A74" s="32"/>
      <c r="B74" s="32"/>
      <c r="C74" s="32"/>
      <c r="D74" s="32"/>
      <c r="E74" s="32"/>
      <c r="F74" s="32"/>
      <c r="G74" s="32"/>
      <c r="H74" s="32"/>
      <c r="I74" s="32"/>
    </row>
    <row r="75" ht="15.75" customHeight="1">
      <c r="A75" s="32"/>
      <c r="B75" s="32"/>
      <c r="C75" s="32"/>
      <c r="D75" s="32"/>
      <c r="E75" s="32"/>
      <c r="F75" s="32"/>
      <c r="G75" s="32"/>
      <c r="H75" s="32"/>
      <c r="I75" s="32"/>
    </row>
    <row r="76" ht="15.75" customHeight="1">
      <c r="A76" s="32"/>
      <c r="B76" s="32"/>
      <c r="C76" s="32"/>
      <c r="D76" s="32"/>
      <c r="E76" s="32"/>
      <c r="F76" s="32"/>
      <c r="G76" s="32"/>
      <c r="H76" s="32"/>
      <c r="I76" s="32"/>
    </row>
    <row r="77" ht="15.75" customHeight="1">
      <c r="A77" s="32"/>
      <c r="B77" s="32"/>
      <c r="C77" s="32"/>
      <c r="D77" s="32"/>
      <c r="E77" s="32"/>
      <c r="F77" s="32"/>
      <c r="G77" s="32"/>
      <c r="H77" s="32"/>
      <c r="I77" s="32"/>
    </row>
    <row r="78" ht="15.75" customHeight="1">
      <c r="A78" s="32"/>
      <c r="B78" s="32"/>
      <c r="C78" s="32"/>
      <c r="D78" s="32"/>
      <c r="E78" s="32"/>
      <c r="F78" s="32"/>
      <c r="G78" s="32"/>
      <c r="H78" s="32"/>
      <c r="I78" s="32"/>
    </row>
    <row r="79" ht="15.75" customHeight="1">
      <c r="A79" s="32"/>
      <c r="B79" s="32"/>
      <c r="C79" s="32"/>
      <c r="D79" s="32"/>
      <c r="E79" s="32"/>
      <c r="F79" s="32"/>
      <c r="G79" s="32"/>
      <c r="H79" s="32"/>
      <c r="I79" s="32"/>
    </row>
    <row r="80" ht="15.75" customHeight="1">
      <c r="A80" s="32"/>
      <c r="B80" s="32"/>
      <c r="C80" s="32"/>
      <c r="D80" s="32"/>
      <c r="E80" s="32"/>
      <c r="F80" s="32"/>
      <c r="G80" s="32"/>
      <c r="H80" s="32"/>
      <c r="I80" s="32"/>
    </row>
    <row r="81" ht="15.75" customHeight="1">
      <c r="A81" s="32"/>
      <c r="B81" s="32"/>
      <c r="C81" s="32"/>
      <c r="D81" s="32"/>
      <c r="E81" s="32"/>
      <c r="F81" s="32"/>
      <c r="G81" s="32"/>
      <c r="H81" s="32"/>
      <c r="I81" s="32"/>
    </row>
    <row r="82" ht="15.75" customHeight="1">
      <c r="A82" s="32"/>
      <c r="B82" s="32"/>
      <c r="C82" s="32"/>
      <c r="D82" s="32"/>
      <c r="E82" s="32"/>
      <c r="F82" s="32"/>
      <c r="G82" s="32"/>
      <c r="H82" s="32"/>
      <c r="I82" s="32"/>
    </row>
    <row r="83" ht="15.75" customHeight="1">
      <c r="A83" s="32"/>
      <c r="B83" s="32"/>
      <c r="C83" s="32"/>
      <c r="D83" s="32"/>
      <c r="E83" s="32"/>
      <c r="F83" s="32"/>
      <c r="G83" s="32"/>
      <c r="H83" s="32"/>
      <c r="I83" s="32"/>
    </row>
    <row r="84" ht="15.75" customHeight="1">
      <c r="A84" s="32"/>
      <c r="B84" s="32"/>
      <c r="C84" s="32"/>
      <c r="D84" s="32"/>
      <c r="E84" s="32"/>
      <c r="F84" s="32"/>
      <c r="G84" s="32"/>
      <c r="H84" s="32"/>
      <c r="I84" s="32"/>
    </row>
    <row r="85" ht="15.75" customHeight="1">
      <c r="A85" s="32"/>
      <c r="B85" s="32"/>
      <c r="C85" s="32"/>
      <c r="D85" s="32"/>
      <c r="E85" s="32"/>
      <c r="F85" s="32"/>
      <c r="G85" s="32"/>
      <c r="H85" s="32"/>
      <c r="I85" s="32"/>
    </row>
    <row r="86" ht="15.75" customHeight="1">
      <c r="A86" s="32"/>
      <c r="B86" s="32"/>
      <c r="C86" s="32"/>
      <c r="D86" s="32"/>
      <c r="E86" s="32"/>
      <c r="F86" s="32"/>
      <c r="G86" s="32"/>
      <c r="H86" s="32"/>
      <c r="I86" s="32"/>
    </row>
    <row r="87" ht="15.75" customHeight="1">
      <c r="A87" s="32"/>
      <c r="B87" s="32"/>
      <c r="C87" s="32"/>
      <c r="D87" s="32"/>
      <c r="E87" s="32"/>
      <c r="F87" s="32"/>
      <c r="G87" s="32"/>
      <c r="H87" s="32"/>
      <c r="I87" s="32"/>
    </row>
    <row r="88" ht="15.75" customHeight="1">
      <c r="A88" s="32"/>
      <c r="B88" s="32"/>
      <c r="C88" s="32"/>
      <c r="D88" s="32"/>
      <c r="E88" s="32"/>
      <c r="F88" s="32"/>
      <c r="G88" s="32"/>
      <c r="H88" s="32"/>
      <c r="I88" s="32"/>
    </row>
    <row r="89" ht="15.75" customHeight="1">
      <c r="A89" s="32"/>
      <c r="B89" s="32"/>
      <c r="C89" s="32"/>
      <c r="D89" s="32"/>
      <c r="E89" s="32"/>
      <c r="F89" s="32"/>
      <c r="G89" s="32"/>
      <c r="H89" s="32"/>
      <c r="I89" s="32"/>
    </row>
    <row r="90" ht="15.75" customHeight="1">
      <c r="A90" s="32"/>
      <c r="B90" s="32"/>
      <c r="C90" s="32"/>
      <c r="D90" s="32"/>
      <c r="E90" s="32"/>
      <c r="F90" s="32"/>
      <c r="G90" s="32"/>
      <c r="H90" s="32"/>
      <c r="I90" s="32"/>
    </row>
    <row r="91" ht="15.75" customHeight="1">
      <c r="A91" s="32"/>
      <c r="B91" s="32"/>
      <c r="C91" s="32"/>
      <c r="D91" s="32"/>
      <c r="E91" s="32"/>
      <c r="F91" s="32"/>
      <c r="G91" s="32"/>
      <c r="H91" s="32"/>
      <c r="I91" s="32"/>
    </row>
    <row r="92" ht="15.75" customHeight="1">
      <c r="A92" s="32"/>
      <c r="B92" s="32"/>
      <c r="C92" s="32"/>
      <c r="D92" s="32"/>
      <c r="E92" s="32"/>
      <c r="F92" s="32"/>
      <c r="G92" s="32"/>
      <c r="H92" s="32"/>
      <c r="I92" s="32"/>
    </row>
    <row r="93" ht="15.75" customHeight="1">
      <c r="A93" s="32"/>
      <c r="B93" s="32"/>
      <c r="C93" s="32"/>
      <c r="D93" s="32"/>
      <c r="E93" s="32"/>
      <c r="F93" s="32"/>
      <c r="G93" s="32"/>
      <c r="H93" s="32"/>
      <c r="I93" s="32"/>
    </row>
    <row r="94" ht="15.75" customHeight="1">
      <c r="A94" s="32"/>
      <c r="B94" s="32"/>
      <c r="C94" s="32"/>
      <c r="D94" s="32"/>
      <c r="E94" s="32"/>
      <c r="F94" s="32"/>
      <c r="G94" s="32"/>
      <c r="H94" s="32"/>
      <c r="I94" s="32"/>
    </row>
    <row r="95" ht="15.75" customHeight="1">
      <c r="A95" s="32"/>
      <c r="B95" s="32"/>
      <c r="C95" s="32"/>
      <c r="D95" s="32"/>
      <c r="E95" s="32"/>
      <c r="F95" s="32"/>
      <c r="G95" s="32"/>
      <c r="H95" s="32"/>
      <c r="I95" s="32"/>
    </row>
    <row r="96" ht="15.75" customHeight="1">
      <c r="A96" s="32"/>
      <c r="B96" s="32"/>
      <c r="C96" s="32"/>
      <c r="D96" s="32"/>
      <c r="E96" s="32"/>
      <c r="F96" s="32"/>
      <c r="G96" s="32"/>
      <c r="H96" s="32"/>
      <c r="I96" s="32"/>
    </row>
    <row r="97" ht="15.75" customHeight="1">
      <c r="A97" s="32"/>
      <c r="B97" s="32"/>
      <c r="C97" s="32"/>
      <c r="D97" s="32"/>
      <c r="E97" s="32"/>
      <c r="F97" s="32"/>
      <c r="G97" s="32"/>
      <c r="H97" s="32"/>
      <c r="I97" s="32"/>
    </row>
    <row r="98" ht="15.75" customHeight="1">
      <c r="A98" s="32"/>
      <c r="B98" s="32"/>
      <c r="C98" s="32"/>
      <c r="D98" s="32"/>
      <c r="E98" s="32"/>
      <c r="F98" s="32"/>
      <c r="G98" s="32"/>
      <c r="H98" s="32"/>
      <c r="I98" s="32"/>
    </row>
    <row r="99" ht="15.75" customHeight="1">
      <c r="A99" s="32"/>
      <c r="B99" s="32"/>
      <c r="C99" s="32"/>
      <c r="D99" s="32"/>
      <c r="E99" s="32"/>
      <c r="F99" s="32"/>
      <c r="G99" s="32"/>
      <c r="H99" s="32"/>
      <c r="I99" s="32"/>
    </row>
    <row r="100" ht="15.75" customHeight="1">
      <c r="A100" s="32"/>
      <c r="B100" s="32"/>
      <c r="C100" s="32"/>
      <c r="D100" s="32"/>
      <c r="E100" s="32"/>
      <c r="F100" s="32"/>
      <c r="G100" s="32"/>
      <c r="H100" s="32"/>
      <c r="I100" s="32"/>
    </row>
    <row r="101" ht="15.75" customHeight="1">
      <c r="A101" s="32"/>
      <c r="B101" s="32"/>
      <c r="C101" s="32"/>
      <c r="D101" s="32"/>
      <c r="E101" s="32"/>
      <c r="F101" s="32"/>
      <c r="G101" s="32"/>
      <c r="H101" s="32"/>
      <c r="I101" s="32"/>
    </row>
    <row r="102" ht="15.75" customHeight="1">
      <c r="A102" s="32"/>
      <c r="B102" s="32"/>
      <c r="C102" s="32"/>
      <c r="D102" s="32"/>
      <c r="E102" s="32"/>
      <c r="F102" s="32"/>
      <c r="G102" s="32"/>
      <c r="H102" s="32"/>
      <c r="I102" s="32"/>
    </row>
    <row r="103" ht="15.75" customHeight="1">
      <c r="A103" s="32"/>
      <c r="B103" s="32"/>
      <c r="C103" s="32"/>
      <c r="D103" s="32"/>
      <c r="E103" s="32"/>
      <c r="F103" s="32"/>
      <c r="G103" s="32"/>
      <c r="H103" s="32"/>
      <c r="I103" s="32"/>
    </row>
    <row r="104" ht="15.75" customHeight="1">
      <c r="A104" s="32"/>
      <c r="B104" s="32"/>
      <c r="C104" s="32"/>
      <c r="D104" s="32"/>
      <c r="E104" s="32"/>
      <c r="F104" s="32"/>
      <c r="G104" s="32"/>
      <c r="H104" s="32"/>
      <c r="I104" s="32"/>
    </row>
    <row r="105" ht="15.75" customHeight="1">
      <c r="A105" s="32"/>
      <c r="B105" s="32"/>
      <c r="C105" s="32"/>
      <c r="D105" s="32"/>
      <c r="E105" s="32"/>
      <c r="F105" s="32"/>
      <c r="G105" s="32"/>
      <c r="H105" s="32"/>
      <c r="I105" s="32"/>
    </row>
    <row r="106" ht="15.75" customHeight="1">
      <c r="A106" s="32"/>
      <c r="B106" s="32"/>
      <c r="C106" s="32"/>
      <c r="D106" s="32"/>
      <c r="E106" s="32"/>
      <c r="F106" s="32"/>
      <c r="G106" s="32"/>
      <c r="H106" s="32"/>
      <c r="I106" s="32"/>
    </row>
    <row r="107" ht="15.75" customHeight="1">
      <c r="A107" s="32"/>
      <c r="B107" s="32"/>
      <c r="C107" s="32"/>
      <c r="D107" s="32"/>
      <c r="E107" s="32"/>
      <c r="F107" s="32"/>
      <c r="G107" s="32"/>
      <c r="H107" s="32"/>
      <c r="I107" s="32"/>
    </row>
    <row r="108" ht="15.75" customHeight="1">
      <c r="A108" s="32"/>
      <c r="B108" s="32"/>
      <c r="C108" s="32"/>
      <c r="D108" s="32"/>
      <c r="E108" s="32"/>
      <c r="F108" s="32"/>
      <c r="G108" s="32"/>
      <c r="H108" s="32"/>
      <c r="I108" s="32"/>
    </row>
    <row r="109" ht="15.75" customHeight="1">
      <c r="A109" s="32"/>
      <c r="B109" s="32"/>
      <c r="C109" s="32"/>
      <c r="D109" s="32"/>
      <c r="E109" s="32"/>
      <c r="F109" s="32"/>
      <c r="G109" s="32"/>
      <c r="H109" s="32"/>
      <c r="I109" s="32"/>
    </row>
    <row r="110" ht="15.75" customHeight="1">
      <c r="A110" s="32"/>
      <c r="B110" s="32"/>
      <c r="C110" s="32"/>
      <c r="D110" s="32"/>
      <c r="E110" s="32"/>
      <c r="F110" s="32"/>
      <c r="G110" s="32"/>
      <c r="H110" s="32"/>
      <c r="I110" s="32"/>
    </row>
    <row r="111" ht="15.75" customHeight="1">
      <c r="A111" s="32"/>
      <c r="B111" s="32"/>
      <c r="C111" s="32"/>
      <c r="D111" s="32"/>
      <c r="E111" s="32"/>
      <c r="F111" s="32"/>
      <c r="G111" s="32"/>
      <c r="H111" s="32"/>
      <c r="I111" s="32"/>
    </row>
    <row r="112" ht="15.75" customHeight="1">
      <c r="A112" s="32"/>
      <c r="B112" s="32"/>
      <c r="C112" s="32"/>
      <c r="D112" s="32"/>
      <c r="E112" s="32"/>
      <c r="F112" s="32"/>
      <c r="G112" s="32"/>
      <c r="H112" s="32"/>
      <c r="I112" s="32"/>
    </row>
    <row r="113" ht="15.75" customHeight="1">
      <c r="A113" s="32"/>
      <c r="B113" s="32"/>
      <c r="C113" s="32"/>
      <c r="D113" s="32"/>
      <c r="E113" s="32"/>
      <c r="F113" s="32"/>
      <c r="G113" s="32"/>
      <c r="H113" s="32"/>
      <c r="I113" s="32"/>
    </row>
    <row r="114" ht="15.75" customHeight="1">
      <c r="A114" s="32"/>
      <c r="B114" s="32"/>
      <c r="C114" s="32"/>
      <c r="D114" s="32"/>
      <c r="E114" s="32"/>
      <c r="F114" s="32"/>
      <c r="G114" s="32"/>
      <c r="H114" s="32"/>
      <c r="I114" s="32"/>
    </row>
    <row r="115" ht="15.75" customHeight="1">
      <c r="A115" s="32"/>
      <c r="B115" s="32"/>
      <c r="C115" s="32"/>
      <c r="D115" s="32"/>
      <c r="E115" s="32"/>
      <c r="F115" s="32"/>
      <c r="G115" s="32"/>
      <c r="H115" s="32"/>
      <c r="I115" s="32"/>
    </row>
    <row r="116" ht="15.75" customHeight="1">
      <c r="A116" s="32"/>
      <c r="B116" s="32"/>
      <c r="C116" s="32"/>
      <c r="D116" s="32"/>
      <c r="E116" s="32"/>
      <c r="F116" s="32"/>
      <c r="G116" s="32"/>
      <c r="H116" s="32"/>
      <c r="I116" s="32"/>
    </row>
    <row r="117" ht="15.75" customHeight="1">
      <c r="A117" s="32"/>
      <c r="B117" s="32"/>
      <c r="C117" s="32"/>
      <c r="D117" s="32"/>
      <c r="E117" s="32"/>
      <c r="F117" s="32"/>
      <c r="G117" s="32"/>
      <c r="H117" s="32"/>
      <c r="I117" s="32"/>
    </row>
    <row r="118" ht="15.75" customHeight="1">
      <c r="A118" s="32"/>
      <c r="B118" s="32"/>
      <c r="C118" s="32"/>
      <c r="D118" s="32"/>
      <c r="E118" s="32"/>
      <c r="F118" s="32"/>
      <c r="G118" s="32"/>
      <c r="H118" s="32"/>
      <c r="I118" s="32"/>
    </row>
    <row r="119" ht="15.75" customHeight="1">
      <c r="A119" s="32"/>
      <c r="B119" s="32"/>
      <c r="C119" s="32"/>
      <c r="D119" s="32"/>
      <c r="E119" s="32"/>
      <c r="F119" s="32"/>
      <c r="G119" s="32"/>
      <c r="H119" s="32"/>
      <c r="I119" s="32"/>
    </row>
    <row r="120" ht="15.75" customHeight="1">
      <c r="A120" s="32"/>
      <c r="B120" s="32"/>
      <c r="C120" s="32"/>
      <c r="D120" s="32"/>
      <c r="E120" s="32"/>
      <c r="F120" s="32"/>
      <c r="G120" s="32"/>
      <c r="H120" s="32"/>
      <c r="I120" s="32"/>
    </row>
    <row r="121" ht="15.75" customHeight="1">
      <c r="A121" s="32"/>
      <c r="B121" s="32"/>
      <c r="C121" s="32"/>
      <c r="D121" s="32"/>
      <c r="E121" s="32"/>
      <c r="F121" s="32"/>
      <c r="G121" s="32"/>
      <c r="H121" s="32"/>
      <c r="I121" s="32"/>
    </row>
    <row r="122" ht="15.75" customHeight="1">
      <c r="A122" s="32"/>
      <c r="B122" s="32"/>
      <c r="C122" s="32"/>
      <c r="D122" s="32"/>
      <c r="E122" s="32"/>
      <c r="F122" s="32"/>
      <c r="G122" s="32"/>
      <c r="H122" s="32"/>
      <c r="I122" s="32"/>
    </row>
    <row r="123" ht="15.75" customHeight="1">
      <c r="A123" s="32"/>
      <c r="B123" s="32"/>
      <c r="C123" s="32"/>
      <c r="D123" s="32"/>
      <c r="E123" s="32"/>
      <c r="F123" s="32"/>
      <c r="G123" s="32"/>
      <c r="H123" s="32"/>
      <c r="I123" s="32"/>
    </row>
    <row r="124" ht="15.75" customHeight="1">
      <c r="A124" s="32"/>
      <c r="B124" s="32"/>
      <c r="C124" s="32"/>
      <c r="D124" s="32"/>
      <c r="E124" s="32"/>
      <c r="F124" s="32"/>
      <c r="G124" s="32"/>
      <c r="H124" s="32"/>
      <c r="I124" s="32"/>
    </row>
    <row r="125" ht="15.75" customHeight="1">
      <c r="A125" s="32"/>
      <c r="B125" s="32"/>
      <c r="C125" s="32"/>
      <c r="D125" s="32"/>
      <c r="E125" s="32"/>
      <c r="F125" s="32"/>
      <c r="G125" s="32"/>
      <c r="H125" s="32"/>
      <c r="I125" s="32"/>
    </row>
    <row r="126" ht="15.75" customHeight="1">
      <c r="A126" s="32"/>
      <c r="B126" s="32"/>
      <c r="C126" s="32"/>
      <c r="D126" s="32"/>
      <c r="E126" s="32"/>
      <c r="F126" s="32"/>
      <c r="G126" s="32"/>
      <c r="H126" s="32"/>
      <c r="I126" s="32"/>
    </row>
    <row r="127" ht="15.75" customHeight="1">
      <c r="A127" s="32"/>
      <c r="B127" s="32"/>
      <c r="C127" s="32"/>
      <c r="D127" s="32"/>
      <c r="E127" s="32"/>
      <c r="F127" s="32"/>
      <c r="G127" s="32"/>
      <c r="H127" s="32"/>
      <c r="I127" s="32"/>
    </row>
    <row r="128" ht="15.75" customHeight="1">
      <c r="A128" s="32"/>
      <c r="B128" s="32"/>
      <c r="C128" s="32"/>
      <c r="D128" s="32"/>
      <c r="E128" s="32"/>
      <c r="F128" s="32"/>
      <c r="G128" s="32"/>
      <c r="H128" s="32"/>
      <c r="I128" s="32"/>
    </row>
    <row r="129" ht="15.75" customHeight="1">
      <c r="A129" s="32"/>
      <c r="B129" s="32"/>
      <c r="C129" s="32"/>
      <c r="D129" s="32"/>
      <c r="E129" s="32"/>
      <c r="F129" s="32"/>
      <c r="G129" s="32"/>
      <c r="H129" s="32"/>
      <c r="I129" s="32"/>
    </row>
    <row r="130" ht="15.75" customHeight="1">
      <c r="A130" s="32"/>
      <c r="B130" s="32"/>
      <c r="C130" s="32"/>
      <c r="D130" s="32"/>
      <c r="E130" s="32"/>
      <c r="F130" s="32"/>
      <c r="G130" s="32"/>
      <c r="H130" s="32"/>
      <c r="I130" s="32"/>
    </row>
    <row r="131" ht="15.75" customHeight="1">
      <c r="A131" s="32"/>
      <c r="B131" s="32"/>
      <c r="C131" s="32"/>
      <c r="D131" s="32"/>
      <c r="E131" s="32"/>
      <c r="F131" s="32"/>
      <c r="G131" s="32"/>
      <c r="H131" s="32"/>
      <c r="I131" s="32"/>
    </row>
    <row r="132" ht="15.75" customHeight="1">
      <c r="A132" s="32"/>
      <c r="B132" s="32"/>
      <c r="C132" s="32"/>
      <c r="D132" s="32"/>
      <c r="E132" s="32"/>
      <c r="F132" s="32"/>
      <c r="G132" s="32"/>
      <c r="H132" s="32"/>
      <c r="I132" s="32"/>
    </row>
    <row r="133" ht="15.75" customHeight="1">
      <c r="A133" s="32"/>
      <c r="B133" s="32"/>
      <c r="C133" s="32"/>
      <c r="D133" s="32"/>
      <c r="E133" s="32"/>
      <c r="F133" s="32"/>
      <c r="G133" s="32"/>
      <c r="H133" s="32"/>
      <c r="I133" s="32"/>
    </row>
    <row r="134" ht="15.75" customHeight="1">
      <c r="A134" s="32"/>
      <c r="B134" s="32"/>
      <c r="C134" s="32"/>
      <c r="D134" s="32"/>
      <c r="E134" s="32"/>
      <c r="F134" s="32"/>
      <c r="G134" s="32"/>
      <c r="H134" s="32"/>
      <c r="I134" s="32"/>
    </row>
    <row r="135" ht="15.75" customHeight="1">
      <c r="A135" s="32"/>
      <c r="B135" s="32"/>
      <c r="C135" s="32"/>
      <c r="D135" s="32"/>
      <c r="E135" s="32"/>
      <c r="F135" s="32"/>
      <c r="G135" s="32"/>
      <c r="H135" s="32"/>
      <c r="I135" s="32"/>
    </row>
    <row r="136" ht="15.75" customHeight="1">
      <c r="A136" s="32"/>
      <c r="B136" s="32"/>
      <c r="C136" s="32"/>
      <c r="D136" s="32"/>
      <c r="E136" s="32"/>
      <c r="F136" s="32"/>
      <c r="G136" s="32"/>
      <c r="H136" s="32"/>
      <c r="I136" s="32"/>
    </row>
    <row r="137" ht="15.75" customHeight="1">
      <c r="A137" s="32"/>
      <c r="B137" s="32"/>
      <c r="C137" s="32"/>
      <c r="D137" s="32"/>
      <c r="E137" s="32"/>
      <c r="F137" s="32"/>
      <c r="G137" s="32"/>
      <c r="H137" s="32"/>
      <c r="I137" s="32"/>
    </row>
    <row r="138" ht="15.75" customHeight="1">
      <c r="A138" s="32"/>
      <c r="B138" s="32"/>
      <c r="C138" s="32"/>
      <c r="D138" s="32"/>
      <c r="E138" s="32"/>
      <c r="F138" s="32"/>
      <c r="G138" s="32"/>
      <c r="H138" s="32"/>
      <c r="I138" s="32"/>
    </row>
    <row r="139" ht="15.75" customHeight="1">
      <c r="A139" s="32"/>
      <c r="B139" s="32"/>
      <c r="C139" s="32"/>
      <c r="D139" s="32"/>
      <c r="E139" s="32"/>
      <c r="F139" s="32"/>
      <c r="G139" s="32"/>
      <c r="H139" s="32"/>
      <c r="I139" s="32"/>
    </row>
    <row r="140" ht="15.75" customHeight="1">
      <c r="A140" s="32"/>
      <c r="B140" s="32"/>
      <c r="C140" s="32"/>
      <c r="D140" s="32"/>
      <c r="E140" s="32"/>
      <c r="F140" s="32"/>
      <c r="G140" s="32"/>
      <c r="H140" s="32"/>
      <c r="I140" s="32"/>
    </row>
    <row r="141" ht="15.75" customHeight="1">
      <c r="A141" s="32"/>
      <c r="B141" s="32"/>
      <c r="C141" s="32"/>
      <c r="D141" s="32"/>
      <c r="E141" s="32"/>
      <c r="F141" s="32"/>
      <c r="G141" s="32"/>
      <c r="H141" s="32"/>
      <c r="I141" s="32"/>
    </row>
    <row r="142" ht="15.75" customHeight="1">
      <c r="A142" s="32"/>
      <c r="B142" s="32"/>
      <c r="C142" s="32"/>
      <c r="D142" s="32"/>
      <c r="E142" s="32"/>
      <c r="F142" s="32"/>
      <c r="G142" s="32"/>
      <c r="H142" s="32"/>
      <c r="I142" s="32"/>
    </row>
    <row r="143" ht="15.75" customHeight="1">
      <c r="A143" s="32"/>
      <c r="B143" s="32"/>
      <c r="C143" s="32"/>
      <c r="D143" s="32"/>
      <c r="E143" s="32"/>
      <c r="F143" s="32"/>
      <c r="G143" s="32"/>
      <c r="H143" s="32"/>
      <c r="I143" s="32"/>
    </row>
    <row r="144" ht="15.75" customHeight="1">
      <c r="A144" s="32"/>
      <c r="B144" s="32"/>
      <c r="C144" s="32"/>
      <c r="D144" s="32"/>
      <c r="E144" s="32"/>
      <c r="F144" s="32"/>
      <c r="G144" s="32"/>
      <c r="H144" s="32"/>
      <c r="I144" s="32"/>
    </row>
    <row r="145" ht="15.75" customHeight="1">
      <c r="A145" s="32"/>
      <c r="B145" s="32"/>
      <c r="C145" s="32"/>
      <c r="D145" s="32"/>
      <c r="E145" s="32"/>
      <c r="F145" s="32"/>
      <c r="G145" s="32"/>
      <c r="H145" s="32"/>
      <c r="I145" s="32"/>
    </row>
    <row r="146" ht="15.75" customHeight="1">
      <c r="A146" s="32"/>
      <c r="B146" s="32"/>
      <c r="C146" s="32"/>
      <c r="D146" s="32"/>
      <c r="E146" s="32"/>
      <c r="F146" s="32"/>
      <c r="G146" s="32"/>
      <c r="H146" s="32"/>
      <c r="I146" s="32"/>
    </row>
    <row r="147" ht="15.75" customHeight="1">
      <c r="A147" s="32"/>
      <c r="B147" s="32"/>
      <c r="C147" s="32"/>
      <c r="D147" s="32"/>
      <c r="E147" s="32"/>
      <c r="F147" s="32"/>
      <c r="G147" s="32"/>
      <c r="H147" s="32"/>
      <c r="I147" s="32"/>
    </row>
    <row r="148" ht="15.75" customHeight="1">
      <c r="A148" s="32"/>
      <c r="B148" s="32"/>
      <c r="C148" s="32"/>
      <c r="D148" s="32"/>
      <c r="E148" s="32"/>
      <c r="F148" s="32"/>
      <c r="G148" s="32"/>
      <c r="H148" s="32"/>
      <c r="I148" s="32"/>
    </row>
    <row r="149" ht="15.75" customHeight="1">
      <c r="A149" s="32"/>
      <c r="B149" s="32"/>
      <c r="C149" s="32"/>
      <c r="D149" s="32"/>
      <c r="E149" s="32"/>
      <c r="F149" s="32"/>
      <c r="G149" s="32"/>
      <c r="H149" s="32"/>
      <c r="I149" s="32"/>
    </row>
    <row r="150" ht="15.75" customHeight="1">
      <c r="A150" s="32"/>
      <c r="B150" s="32"/>
      <c r="C150" s="32"/>
      <c r="D150" s="32"/>
      <c r="E150" s="32"/>
      <c r="F150" s="32"/>
      <c r="G150" s="32"/>
      <c r="H150" s="32"/>
      <c r="I150" s="32"/>
    </row>
    <row r="151" ht="15.75" customHeight="1">
      <c r="A151" s="32"/>
      <c r="B151" s="32"/>
      <c r="C151" s="32"/>
      <c r="D151" s="32"/>
      <c r="E151" s="32"/>
      <c r="F151" s="32"/>
      <c r="G151" s="32"/>
      <c r="H151" s="32"/>
      <c r="I151" s="32"/>
    </row>
    <row r="152" ht="15.75" customHeight="1">
      <c r="A152" s="32"/>
      <c r="B152" s="32"/>
      <c r="C152" s="32"/>
      <c r="D152" s="32"/>
      <c r="E152" s="32"/>
      <c r="F152" s="32"/>
      <c r="G152" s="32"/>
      <c r="H152" s="32"/>
      <c r="I152" s="32"/>
    </row>
    <row r="153" ht="15.75" customHeight="1">
      <c r="A153" s="32"/>
      <c r="B153" s="32"/>
      <c r="C153" s="32"/>
      <c r="D153" s="32"/>
      <c r="E153" s="32"/>
      <c r="F153" s="32"/>
      <c r="G153" s="32"/>
      <c r="H153" s="32"/>
      <c r="I153" s="32"/>
    </row>
    <row r="154" ht="15.75" customHeight="1">
      <c r="A154" s="32"/>
      <c r="B154" s="32"/>
      <c r="C154" s="32"/>
      <c r="D154" s="32"/>
      <c r="E154" s="32"/>
      <c r="F154" s="32"/>
      <c r="G154" s="32"/>
      <c r="H154" s="32"/>
      <c r="I154" s="32"/>
    </row>
    <row r="155" ht="15.75" customHeight="1">
      <c r="A155" s="32"/>
      <c r="B155" s="32"/>
      <c r="C155" s="32"/>
      <c r="D155" s="32"/>
      <c r="E155" s="32"/>
      <c r="F155" s="32"/>
      <c r="G155" s="32"/>
      <c r="H155" s="32"/>
      <c r="I155" s="32"/>
    </row>
    <row r="156" ht="15.75" customHeight="1">
      <c r="A156" s="32"/>
      <c r="B156" s="32"/>
      <c r="C156" s="32"/>
      <c r="D156" s="32"/>
      <c r="E156" s="32"/>
      <c r="F156" s="32"/>
      <c r="G156" s="32"/>
      <c r="H156" s="32"/>
      <c r="I156" s="32"/>
    </row>
    <row r="157" ht="15.75" customHeight="1">
      <c r="A157" s="32"/>
      <c r="B157" s="32"/>
      <c r="C157" s="32"/>
      <c r="D157" s="32"/>
      <c r="E157" s="32"/>
      <c r="F157" s="32"/>
      <c r="G157" s="32"/>
      <c r="H157" s="32"/>
      <c r="I157" s="32"/>
    </row>
    <row r="158" ht="15.75" customHeight="1">
      <c r="A158" s="32"/>
      <c r="B158" s="32"/>
      <c r="C158" s="32"/>
      <c r="D158" s="32"/>
      <c r="E158" s="32"/>
      <c r="F158" s="32"/>
      <c r="G158" s="32"/>
      <c r="H158" s="32"/>
      <c r="I158" s="32"/>
    </row>
    <row r="159" ht="15.75" customHeight="1">
      <c r="A159" s="32"/>
      <c r="B159" s="32"/>
      <c r="C159" s="32"/>
      <c r="D159" s="32"/>
      <c r="E159" s="32"/>
      <c r="F159" s="32"/>
      <c r="G159" s="32"/>
      <c r="H159" s="32"/>
      <c r="I159" s="32"/>
    </row>
    <row r="160" ht="15.75" customHeight="1">
      <c r="A160" s="32"/>
      <c r="B160" s="32"/>
      <c r="C160" s="32"/>
      <c r="D160" s="32"/>
      <c r="E160" s="32"/>
      <c r="F160" s="32"/>
      <c r="G160" s="32"/>
      <c r="H160" s="32"/>
      <c r="I160" s="32"/>
    </row>
    <row r="161" ht="15.75" customHeight="1">
      <c r="A161" s="32"/>
      <c r="B161" s="32"/>
      <c r="C161" s="32"/>
      <c r="D161" s="32"/>
      <c r="E161" s="32"/>
      <c r="F161" s="32"/>
      <c r="G161" s="32"/>
      <c r="H161" s="32"/>
      <c r="I161" s="32"/>
    </row>
    <row r="162" ht="15.75" customHeight="1">
      <c r="A162" s="32"/>
      <c r="B162" s="32"/>
      <c r="C162" s="32"/>
      <c r="D162" s="32"/>
      <c r="E162" s="32"/>
      <c r="F162" s="32"/>
      <c r="G162" s="32"/>
      <c r="H162" s="32"/>
      <c r="I162" s="32"/>
    </row>
    <row r="163" ht="15.75" customHeight="1">
      <c r="A163" s="32"/>
      <c r="B163" s="32"/>
      <c r="C163" s="32"/>
      <c r="D163" s="32"/>
      <c r="E163" s="32"/>
      <c r="F163" s="32"/>
      <c r="G163" s="32"/>
      <c r="H163" s="32"/>
      <c r="I163" s="32"/>
    </row>
    <row r="164" ht="15.75" customHeight="1">
      <c r="A164" s="32"/>
      <c r="B164" s="32"/>
      <c r="C164" s="32"/>
      <c r="D164" s="32"/>
      <c r="E164" s="32"/>
      <c r="F164" s="32"/>
      <c r="G164" s="32"/>
      <c r="H164" s="32"/>
      <c r="I164" s="32"/>
    </row>
    <row r="165" ht="15.75" customHeight="1">
      <c r="A165" s="32"/>
      <c r="B165" s="32"/>
      <c r="C165" s="32"/>
      <c r="D165" s="32"/>
      <c r="E165" s="32"/>
      <c r="F165" s="32"/>
      <c r="G165" s="32"/>
      <c r="H165" s="32"/>
      <c r="I165" s="32"/>
    </row>
    <row r="166" ht="15.75" customHeight="1">
      <c r="A166" s="32"/>
      <c r="B166" s="32"/>
      <c r="C166" s="32"/>
      <c r="D166" s="32"/>
      <c r="E166" s="32"/>
      <c r="F166" s="32"/>
      <c r="G166" s="32"/>
      <c r="H166" s="32"/>
      <c r="I166" s="32"/>
    </row>
    <row r="167" ht="15.75" customHeight="1">
      <c r="A167" s="32"/>
      <c r="B167" s="32"/>
      <c r="C167" s="32"/>
      <c r="D167" s="32"/>
      <c r="E167" s="32"/>
      <c r="F167" s="32"/>
      <c r="G167" s="32"/>
      <c r="H167" s="32"/>
      <c r="I167" s="32"/>
    </row>
    <row r="168" ht="15.75" customHeight="1">
      <c r="A168" s="32"/>
      <c r="B168" s="32"/>
      <c r="C168" s="32"/>
      <c r="D168" s="32"/>
      <c r="E168" s="32"/>
      <c r="F168" s="32"/>
      <c r="G168" s="32"/>
      <c r="H168" s="32"/>
      <c r="I168" s="32"/>
    </row>
    <row r="169" ht="15.75" customHeight="1">
      <c r="A169" s="32"/>
      <c r="B169" s="32"/>
      <c r="C169" s="32"/>
      <c r="D169" s="32"/>
      <c r="E169" s="32"/>
      <c r="F169" s="32"/>
      <c r="G169" s="32"/>
      <c r="H169" s="32"/>
      <c r="I169" s="32"/>
    </row>
    <row r="170" ht="15.75" customHeight="1">
      <c r="A170" s="32"/>
      <c r="B170" s="32"/>
      <c r="C170" s="32"/>
      <c r="D170" s="32"/>
      <c r="E170" s="32"/>
      <c r="F170" s="32"/>
      <c r="G170" s="32"/>
      <c r="H170" s="32"/>
      <c r="I170" s="32"/>
    </row>
    <row r="171" ht="15.75" customHeight="1">
      <c r="A171" s="32"/>
      <c r="B171" s="32"/>
      <c r="C171" s="32"/>
      <c r="D171" s="32"/>
      <c r="E171" s="32"/>
      <c r="F171" s="32"/>
      <c r="G171" s="32"/>
      <c r="H171" s="32"/>
      <c r="I171" s="32"/>
    </row>
    <row r="172" ht="15.75" customHeight="1">
      <c r="A172" s="32"/>
      <c r="B172" s="32"/>
      <c r="C172" s="32"/>
      <c r="D172" s="32"/>
      <c r="E172" s="32"/>
      <c r="F172" s="32"/>
      <c r="G172" s="32"/>
      <c r="H172" s="32"/>
      <c r="I172" s="32"/>
    </row>
    <row r="173" ht="15.75" customHeight="1">
      <c r="A173" s="32"/>
      <c r="B173" s="32"/>
      <c r="C173" s="32"/>
      <c r="D173" s="32"/>
      <c r="E173" s="32"/>
      <c r="F173" s="32"/>
      <c r="G173" s="32"/>
      <c r="H173" s="32"/>
      <c r="I173" s="32"/>
    </row>
    <row r="174" ht="15.75" customHeight="1">
      <c r="A174" s="32"/>
      <c r="B174" s="32"/>
      <c r="C174" s="32"/>
      <c r="D174" s="32"/>
      <c r="E174" s="32"/>
      <c r="F174" s="32"/>
      <c r="G174" s="32"/>
      <c r="H174" s="32"/>
      <c r="I174" s="32"/>
    </row>
    <row r="175" ht="15.75" customHeight="1">
      <c r="A175" s="32"/>
      <c r="B175" s="32"/>
      <c r="C175" s="32"/>
      <c r="D175" s="32"/>
      <c r="E175" s="32"/>
      <c r="F175" s="32"/>
      <c r="G175" s="32"/>
      <c r="H175" s="32"/>
      <c r="I175" s="32"/>
    </row>
    <row r="176" ht="15.75" customHeight="1">
      <c r="A176" s="32"/>
      <c r="B176" s="32"/>
      <c r="C176" s="32"/>
      <c r="D176" s="32"/>
      <c r="E176" s="32"/>
      <c r="F176" s="32"/>
      <c r="G176" s="32"/>
      <c r="H176" s="32"/>
      <c r="I176" s="32"/>
    </row>
    <row r="177" ht="15.75" customHeight="1">
      <c r="A177" s="32"/>
      <c r="B177" s="32"/>
      <c r="C177" s="32"/>
      <c r="D177" s="32"/>
      <c r="E177" s="32"/>
      <c r="F177" s="32"/>
      <c r="G177" s="32"/>
      <c r="H177" s="32"/>
      <c r="I177" s="32"/>
    </row>
    <row r="178" ht="15.75" customHeight="1">
      <c r="A178" s="32"/>
      <c r="B178" s="32"/>
      <c r="C178" s="32"/>
      <c r="D178" s="32"/>
      <c r="E178" s="32"/>
      <c r="F178" s="32"/>
      <c r="G178" s="32"/>
      <c r="H178" s="32"/>
      <c r="I178" s="32"/>
    </row>
    <row r="179" ht="15.75" customHeight="1">
      <c r="A179" s="32"/>
      <c r="B179" s="32"/>
      <c r="C179" s="32"/>
      <c r="D179" s="32"/>
      <c r="E179" s="32"/>
      <c r="F179" s="32"/>
      <c r="G179" s="32"/>
      <c r="H179" s="32"/>
      <c r="I179" s="32"/>
    </row>
    <row r="180" ht="15.75" customHeight="1">
      <c r="A180" s="32"/>
      <c r="B180" s="32"/>
      <c r="C180" s="32"/>
      <c r="D180" s="32"/>
      <c r="E180" s="32"/>
      <c r="F180" s="32"/>
      <c r="G180" s="32"/>
      <c r="H180" s="32"/>
      <c r="I180" s="32"/>
    </row>
    <row r="181" ht="15.75" customHeight="1">
      <c r="A181" s="32"/>
      <c r="B181" s="32"/>
      <c r="C181" s="32"/>
      <c r="D181" s="32"/>
      <c r="E181" s="32"/>
      <c r="F181" s="32"/>
      <c r="G181" s="32"/>
      <c r="H181" s="32"/>
      <c r="I181" s="32"/>
    </row>
    <row r="182" ht="15.75" customHeight="1">
      <c r="A182" s="32"/>
      <c r="B182" s="32"/>
      <c r="C182" s="32"/>
      <c r="D182" s="32"/>
      <c r="E182" s="32"/>
      <c r="F182" s="32"/>
      <c r="G182" s="32"/>
      <c r="H182" s="32"/>
      <c r="I182" s="32"/>
    </row>
    <row r="183" ht="15.75" customHeight="1">
      <c r="A183" s="32"/>
      <c r="B183" s="32"/>
      <c r="C183" s="32"/>
      <c r="D183" s="32"/>
      <c r="E183" s="32"/>
      <c r="F183" s="32"/>
      <c r="G183" s="32"/>
      <c r="H183" s="32"/>
      <c r="I183" s="32"/>
    </row>
    <row r="184" ht="15.75" customHeight="1">
      <c r="A184" s="32"/>
      <c r="B184" s="32"/>
      <c r="C184" s="32"/>
      <c r="D184" s="32"/>
      <c r="E184" s="32"/>
      <c r="F184" s="32"/>
      <c r="G184" s="32"/>
      <c r="H184" s="32"/>
      <c r="I184" s="32"/>
    </row>
    <row r="185" ht="15.75" customHeight="1">
      <c r="A185" s="32"/>
      <c r="B185" s="32"/>
      <c r="C185" s="32"/>
      <c r="D185" s="32"/>
      <c r="E185" s="32"/>
      <c r="F185" s="32"/>
      <c r="G185" s="32"/>
      <c r="H185" s="32"/>
      <c r="I185" s="32"/>
    </row>
    <row r="186" ht="15.75" customHeight="1">
      <c r="A186" s="32"/>
      <c r="B186" s="32"/>
      <c r="C186" s="32"/>
      <c r="D186" s="32"/>
      <c r="E186" s="32"/>
      <c r="F186" s="32"/>
      <c r="G186" s="32"/>
      <c r="H186" s="32"/>
      <c r="I186" s="32"/>
    </row>
    <row r="187" ht="15.75" customHeight="1">
      <c r="A187" s="32"/>
      <c r="B187" s="32"/>
      <c r="C187" s="32"/>
      <c r="D187" s="32"/>
      <c r="E187" s="32"/>
      <c r="F187" s="32"/>
      <c r="G187" s="32"/>
      <c r="H187" s="32"/>
      <c r="I187" s="32"/>
    </row>
    <row r="188" ht="15.75" customHeight="1">
      <c r="A188" s="32"/>
      <c r="B188" s="32"/>
      <c r="C188" s="32"/>
      <c r="D188" s="32"/>
      <c r="E188" s="32"/>
      <c r="F188" s="32"/>
      <c r="G188" s="32"/>
      <c r="H188" s="32"/>
      <c r="I188" s="32"/>
    </row>
    <row r="189" ht="15.75" customHeight="1">
      <c r="A189" s="32"/>
      <c r="B189" s="32"/>
      <c r="C189" s="32"/>
      <c r="D189" s="32"/>
      <c r="E189" s="32"/>
      <c r="F189" s="32"/>
      <c r="G189" s="32"/>
      <c r="H189" s="32"/>
      <c r="I189" s="32"/>
    </row>
    <row r="190" ht="15.75" customHeight="1">
      <c r="A190" s="32"/>
      <c r="B190" s="32"/>
      <c r="C190" s="32"/>
      <c r="D190" s="32"/>
      <c r="E190" s="32"/>
      <c r="F190" s="32"/>
      <c r="G190" s="32"/>
      <c r="H190" s="32"/>
      <c r="I190" s="32"/>
    </row>
    <row r="191" ht="15.75" customHeight="1">
      <c r="A191" s="32"/>
      <c r="B191" s="32"/>
      <c r="C191" s="32"/>
      <c r="D191" s="32"/>
      <c r="E191" s="32"/>
      <c r="F191" s="32"/>
      <c r="G191" s="32"/>
      <c r="H191" s="32"/>
      <c r="I191" s="32"/>
    </row>
    <row r="192" ht="15.75" customHeight="1">
      <c r="A192" s="32"/>
      <c r="B192" s="32"/>
      <c r="C192" s="32"/>
      <c r="D192" s="32"/>
      <c r="E192" s="32"/>
      <c r="F192" s="32"/>
      <c r="G192" s="32"/>
      <c r="H192" s="32"/>
      <c r="I192" s="32"/>
    </row>
    <row r="193" ht="15.75" customHeight="1">
      <c r="A193" s="32"/>
      <c r="B193" s="32"/>
      <c r="C193" s="32"/>
      <c r="D193" s="32"/>
      <c r="E193" s="32"/>
      <c r="F193" s="32"/>
      <c r="G193" s="32"/>
      <c r="H193" s="32"/>
      <c r="I193" s="32"/>
    </row>
    <row r="194" ht="15.75" customHeight="1">
      <c r="A194" s="32"/>
      <c r="B194" s="32"/>
      <c r="C194" s="32"/>
      <c r="D194" s="32"/>
      <c r="E194" s="32"/>
      <c r="F194" s="32"/>
      <c r="G194" s="32"/>
      <c r="H194" s="32"/>
      <c r="I194" s="32"/>
    </row>
    <row r="195" ht="15.75" customHeight="1">
      <c r="A195" s="32"/>
      <c r="B195" s="32"/>
      <c r="C195" s="32"/>
      <c r="D195" s="32"/>
      <c r="E195" s="32"/>
      <c r="F195" s="32"/>
      <c r="G195" s="32"/>
      <c r="H195" s="32"/>
      <c r="I195" s="32"/>
    </row>
    <row r="196" ht="15.75" customHeight="1">
      <c r="A196" s="32"/>
      <c r="B196" s="32"/>
      <c r="C196" s="32"/>
      <c r="D196" s="32"/>
      <c r="E196" s="32"/>
      <c r="F196" s="32"/>
      <c r="G196" s="32"/>
      <c r="H196" s="32"/>
      <c r="I196" s="32"/>
    </row>
    <row r="197" ht="15.75" customHeight="1">
      <c r="A197" s="32"/>
      <c r="B197" s="32"/>
      <c r="C197" s="32"/>
      <c r="D197" s="32"/>
      <c r="E197" s="32"/>
      <c r="F197" s="32"/>
      <c r="G197" s="32"/>
      <c r="H197" s="32"/>
      <c r="I197" s="32"/>
    </row>
    <row r="198" ht="15.75" customHeight="1">
      <c r="A198" s="32"/>
      <c r="B198" s="32"/>
      <c r="C198" s="32"/>
      <c r="D198" s="32"/>
      <c r="E198" s="32"/>
      <c r="F198" s="32"/>
      <c r="G198" s="32"/>
      <c r="H198" s="32"/>
      <c r="I198" s="32"/>
    </row>
    <row r="199" ht="15.75" customHeight="1">
      <c r="A199" s="32"/>
      <c r="B199" s="32"/>
      <c r="C199" s="32"/>
      <c r="D199" s="32"/>
      <c r="E199" s="32"/>
      <c r="F199" s="32"/>
      <c r="G199" s="32"/>
      <c r="H199" s="32"/>
      <c r="I199" s="32"/>
    </row>
    <row r="200" ht="15.75" customHeight="1">
      <c r="A200" s="32"/>
      <c r="B200" s="32"/>
      <c r="C200" s="32"/>
      <c r="D200" s="32"/>
      <c r="E200" s="32"/>
      <c r="F200" s="32"/>
      <c r="G200" s="32"/>
      <c r="H200" s="32"/>
      <c r="I200" s="32"/>
    </row>
    <row r="201" ht="15.75" customHeight="1">
      <c r="A201" s="32"/>
      <c r="B201" s="32"/>
      <c r="C201" s="32"/>
      <c r="D201" s="32"/>
      <c r="E201" s="32"/>
      <c r="F201" s="32"/>
      <c r="G201" s="32"/>
      <c r="H201" s="32"/>
      <c r="I201" s="32"/>
    </row>
    <row r="202" ht="15.75" customHeight="1">
      <c r="A202" s="32"/>
      <c r="B202" s="32"/>
      <c r="C202" s="32"/>
      <c r="D202" s="32"/>
      <c r="E202" s="32"/>
      <c r="F202" s="32"/>
      <c r="G202" s="32"/>
      <c r="H202" s="32"/>
      <c r="I202" s="32"/>
    </row>
    <row r="203" ht="15.75" customHeight="1">
      <c r="A203" s="32"/>
      <c r="B203" s="32"/>
      <c r="C203" s="32"/>
      <c r="D203" s="32"/>
      <c r="E203" s="32"/>
      <c r="F203" s="32"/>
      <c r="G203" s="32"/>
      <c r="H203" s="32"/>
      <c r="I203" s="32"/>
    </row>
    <row r="204" ht="15.75" customHeight="1">
      <c r="A204" s="32"/>
      <c r="B204" s="32"/>
      <c r="C204" s="32"/>
      <c r="D204" s="32"/>
      <c r="E204" s="32"/>
      <c r="F204" s="32"/>
      <c r="G204" s="32"/>
      <c r="H204" s="32"/>
      <c r="I204" s="32"/>
    </row>
    <row r="205" ht="15.75" customHeight="1">
      <c r="A205" s="32"/>
      <c r="B205" s="32"/>
      <c r="C205" s="32"/>
      <c r="D205" s="32"/>
      <c r="E205" s="32"/>
      <c r="F205" s="32"/>
      <c r="G205" s="32"/>
      <c r="H205" s="32"/>
      <c r="I205" s="32"/>
    </row>
    <row r="206" ht="15.75" customHeight="1">
      <c r="A206" s="32"/>
      <c r="B206" s="32"/>
      <c r="C206" s="32"/>
      <c r="D206" s="32"/>
      <c r="E206" s="32"/>
      <c r="F206" s="32"/>
      <c r="G206" s="32"/>
      <c r="H206" s="32"/>
      <c r="I206" s="32"/>
    </row>
    <row r="207" ht="15.75" customHeight="1">
      <c r="A207" s="32"/>
      <c r="B207" s="32"/>
      <c r="C207" s="32"/>
      <c r="D207" s="32"/>
      <c r="E207" s="32"/>
      <c r="F207" s="32"/>
      <c r="G207" s="32"/>
      <c r="H207" s="32"/>
      <c r="I207" s="32"/>
    </row>
    <row r="208" ht="15.75" customHeight="1">
      <c r="A208" s="32"/>
      <c r="B208" s="32"/>
      <c r="C208" s="32"/>
      <c r="D208" s="32"/>
      <c r="E208" s="32"/>
      <c r="F208" s="32"/>
      <c r="G208" s="32"/>
      <c r="H208" s="32"/>
      <c r="I208" s="32"/>
    </row>
    <row r="209" ht="15.75" customHeight="1">
      <c r="A209" s="32"/>
      <c r="B209" s="32"/>
      <c r="C209" s="32"/>
      <c r="D209" s="32"/>
      <c r="E209" s="32"/>
      <c r="F209" s="32"/>
      <c r="G209" s="32"/>
      <c r="H209" s="32"/>
      <c r="I209" s="32"/>
    </row>
    <row r="210" ht="15.75" customHeight="1">
      <c r="A210" s="32"/>
      <c r="B210" s="32"/>
      <c r="C210" s="32"/>
      <c r="D210" s="32"/>
      <c r="E210" s="32"/>
      <c r="F210" s="32"/>
      <c r="G210" s="32"/>
      <c r="H210" s="32"/>
      <c r="I210" s="32"/>
    </row>
    <row r="211" ht="15.75" customHeight="1">
      <c r="A211" s="32"/>
      <c r="B211" s="32"/>
      <c r="C211" s="32"/>
      <c r="D211" s="32"/>
      <c r="E211" s="32"/>
      <c r="F211" s="32"/>
      <c r="G211" s="32"/>
      <c r="H211" s="32"/>
      <c r="I211" s="32"/>
    </row>
    <row r="212" ht="15.75" customHeight="1">
      <c r="A212" s="32"/>
      <c r="B212" s="32"/>
      <c r="C212" s="32"/>
      <c r="D212" s="32"/>
      <c r="E212" s="32"/>
      <c r="F212" s="32"/>
      <c r="G212" s="32"/>
      <c r="H212" s="32"/>
      <c r="I212" s="32"/>
    </row>
    <row r="213" ht="15.75" customHeight="1">
      <c r="A213" s="32"/>
      <c r="B213" s="32"/>
      <c r="C213" s="32"/>
      <c r="D213" s="32"/>
      <c r="E213" s="32"/>
      <c r="F213" s="32"/>
      <c r="G213" s="32"/>
      <c r="H213" s="32"/>
      <c r="I213" s="32"/>
    </row>
    <row r="214" ht="15.75" customHeight="1">
      <c r="A214" s="32"/>
      <c r="B214" s="32"/>
      <c r="C214" s="32"/>
      <c r="D214" s="32"/>
      <c r="E214" s="32"/>
      <c r="F214" s="32"/>
      <c r="G214" s="32"/>
      <c r="H214" s="32"/>
      <c r="I214" s="32"/>
    </row>
    <row r="215" ht="15.75" customHeight="1">
      <c r="A215" s="32"/>
      <c r="B215" s="32"/>
      <c r="C215" s="32"/>
      <c r="D215" s="32"/>
      <c r="E215" s="32"/>
      <c r="F215" s="32"/>
      <c r="G215" s="32"/>
      <c r="H215" s="32"/>
      <c r="I215" s="32"/>
    </row>
    <row r="216" ht="15.75" customHeight="1">
      <c r="A216" s="32"/>
      <c r="B216" s="32"/>
      <c r="C216" s="32"/>
      <c r="D216" s="32"/>
      <c r="E216" s="32"/>
      <c r="F216" s="32"/>
      <c r="G216" s="32"/>
      <c r="H216" s="32"/>
      <c r="I216" s="32"/>
    </row>
    <row r="217" ht="15.75" customHeight="1">
      <c r="A217" s="32"/>
      <c r="B217" s="32"/>
      <c r="C217" s="32"/>
      <c r="D217" s="32"/>
      <c r="E217" s="32"/>
      <c r="F217" s="32"/>
      <c r="G217" s="32"/>
      <c r="H217" s="32"/>
      <c r="I217" s="32"/>
    </row>
    <row r="218" ht="15.75" customHeight="1">
      <c r="A218" s="32"/>
      <c r="B218" s="32"/>
      <c r="C218" s="32"/>
      <c r="D218" s="32"/>
      <c r="E218" s="32"/>
      <c r="F218" s="32"/>
      <c r="G218" s="32"/>
      <c r="H218" s="32"/>
      <c r="I218" s="32"/>
    </row>
    <row r="219" ht="15.75" customHeight="1">
      <c r="A219" s="32"/>
      <c r="B219" s="32"/>
      <c r="C219" s="32"/>
      <c r="D219" s="32"/>
      <c r="E219" s="32"/>
      <c r="F219" s="32"/>
      <c r="G219" s="32"/>
      <c r="H219" s="32"/>
      <c r="I219" s="32"/>
    </row>
    <row r="220" ht="15.75" customHeight="1">
      <c r="A220" s="32"/>
      <c r="B220" s="32"/>
      <c r="C220" s="32"/>
      <c r="D220" s="32"/>
      <c r="E220" s="32"/>
      <c r="F220" s="32"/>
      <c r="G220" s="32"/>
      <c r="H220" s="32"/>
      <c r="I220" s="32"/>
    </row>
    <row r="221" ht="15.75" customHeight="1">
      <c r="A221" s="32"/>
      <c r="B221" s="32"/>
      <c r="C221" s="32"/>
      <c r="D221" s="32"/>
      <c r="E221" s="32"/>
      <c r="F221" s="32"/>
      <c r="G221" s="32"/>
      <c r="H221" s="32"/>
      <c r="I221" s="32"/>
    </row>
    <row r="222" ht="15.75" customHeight="1">
      <c r="A222" s="32"/>
      <c r="B222" s="32"/>
      <c r="C222" s="32"/>
      <c r="D222" s="32"/>
      <c r="E222" s="32"/>
      <c r="F222" s="32"/>
      <c r="G222" s="32"/>
      <c r="H222" s="32"/>
      <c r="I222" s="32"/>
    </row>
    <row r="223" ht="15.75" customHeight="1">
      <c r="A223" s="32"/>
      <c r="B223" s="32"/>
      <c r="C223" s="32"/>
      <c r="D223" s="32"/>
      <c r="E223" s="32"/>
      <c r="F223" s="32"/>
      <c r="G223" s="32"/>
      <c r="H223" s="32"/>
      <c r="I223" s="32"/>
    </row>
    <row r="224" ht="15.75" customHeight="1">
      <c r="A224" s="32"/>
      <c r="B224" s="32"/>
      <c r="C224" s="32"/>
      <c r="D224" s="32"/>
      <c r="E224" s="32"/>
      <c r="F224" s="32"/>
      <c r="G224" s="32"/>
      <c r="H224" s="32"/>
      <c r="I224" s="32"/>
    </row>
    <row r="225" ht="15.75" customHeight="1">
      <c r="A225" s="32"/>
      <c r="B225" s="32"/>
      <c r="C225" s="32"/>
      <c r="D225" s="32"/>
      <c r="E225" s="32"/>
      <c r="F225" s="32"/>
      <c r="G225" s="32"/>
      <c r="H225" s="32"/>
      <c r="I225" s="32"/>
    </row>
    <row r="226" ht="15.75" customHeight="1">
      <c r="A226" s="32"/>
      <c r="B226" s="32"/>
      <c r="C226" s="32"/>
      <c r="D226" s="32"/>
      <c r="E226" s="32"/>
      <c r="F226" s="32"/>
      <c r="G226" s="32"/>
      <c r="H226" s="32"/>
      <c r="I226" s="32"/>
    </row>
    <row r="227" ht="15.75" customHeight="1">
      <c r="A227" s="32"/>
      <c r="B227" s="32"/>
      <c r="C227" s="32"/>
      <c r="D227" s="32"/>
      <c r="E227" s="32"/>
      <c r="F227" s="32"/>
      <c r="G227" s="32"/>
      <c r="H227" s="32"/>
      <c r="I227" s="32"/>
    </row>
    <row r="228" ht="15.75" customHeight="1">
      <c r="A228" s="32"/>
      <c r="B228" s="32"/>
      <c r="C228" s="32"/>
      <c r="D228" s="32"/>
      <c r="E228" s="32"/>
      <c r="F228" s="32"/>
      <c r="G228" s="32"/>
      <c r="H228" s="32"/>
      <c r="I228" s="32"/>
    </row>
    <row r="229" ht="15.75" customHeight="1">
      <c r="A229" s="32"/>
      <c r="B229" s="32"/>
      <c r="C229" s="32"/>
      <c r="D229" s="32"/>
      <c r="E229" s="32"/>
      <c r="F229" s="32"/>
      <c r="G229" s="32"/>
      <c r="H229" s="32"/>
      <c r="I229" s="32"/>
    </row>
    <row r="230" ht="15.75" customHeight="1">
      <c r="A230" s="32"/>
      <c r="B230" s="32"/>
      <c r="C230" s="32"/>
      <c r="D230" s="32"/>
      <c r="E230" s="32"/>
      <c r="F230" s="32"/>
      <c r="G230" s="32"/>
      <c r="H230" s="32"/>
      <c r="I230" s="32"/>
    </row>
    <row r="231" ht="15.75" customHeight="1">
      <c r="A231" s="32"/>
      <c r="B231" s="32"/>
      <c r="C231" s="32"/>
      <c r="D231" s="32"/>
      <c r="E231" s="32"/>
      <c r="F231" s="32"/>
      <c r="G231" s="32"/>
      <c r="H231" s="32"/>
      <c r="I231" s="32"/>
    </row>
    <row r="232" ht="15.75" customHeight="1">
      <c r="A232" s="32"/>
      <c r="B232" s="32"/>
      <c r="C232" s="32"/>
      <c r="D232" s="32"/>
      <c r="E232" s="32"/>
      <c r="F232" s="32"/>
      <c r="G232" s="32"/>
      <c r="H232" s="32"/>
      <c r="I232" s="32"/>
    </row>
    <row r="233" ht="15.75" customHeight="1">
      <c r="A233" s="32"/>
      <c r="B233" s="32"/>
      <c r="C233" s="32"/>
      <c r="D233" s="32"/>
      <c r="E233" s="32"/>
      <c r="F233" s="32"/>
      <c r="G233" s="32"/>
      <c r="H233" s="32"/>
      <c r="I233" s="32"/>
    </row>
    <row r="234" ht="15.75" customHeight="1">
      <c r="A234" s="32"/>
      <c r="B234" s="32"/>
      <c r="C234" s="32"/>
      <c r="D234" s="32"/>
      <c r="E234" s="32"/>
      <c r="F234" s="32"/>
      <c r="G234" s="32"/>
      <c r="H234" s="32"/>
      <c r="I234" s="32"/>
    </row>
    <row r="235" ht="15.75" customHeight="1">
      <c r="A235" s="32"/>
      <c r="B235" s="32"/>
      <c r="C235" s="32"/>
      <c r="D235" s="32"/>
      <c r="E235" s="32"/>
      <c r="F235" s="32"/>
      <c r="G235" s="32"/>
      <c r="H235" s="32"/>
      <c r="I235" s="32"/>
    </row>
    <row r="236" ht="15.75" customHeight="1">
      <c r="A236" s="32"/>
      <c r="B236" s="32"/>
      <c r="C236" s="32"/>
      <c r="D236" s="32"/>
      <c r="E236" s="32"/>
      <c r="F236" s="32"/>
      <c r="G236" s="32"/>
      <c r="H236" s="32"/>
      <c r="I236" s="32"/>
    </row>
    <row r="237" ht="15.75" customHeight="1">
      <c r="A237" s="32"/>
      <c r="B237" s="32"/>
      <c r="C237" s="32"/>
      <c r="D237" s="32"/>
      <c r="E237" s="32"/>
      <c r="F237" s="32"/>
      <c r="G237" s="32"/>
      <c r="H237" s="32"/>
      <c r="I237" s="32"/>
    </row>
    <row r="238" ht="15.75" customHeight="1">
      <c r="A238" s="32"/>
      <c r="B238" s="32"/>
      <c r="C238" s="32"/>
      <c r="D238" s="32"/>
      <c r="E238" s="32"/>
      <c r="F238" s="32"/>
      <c r="G238" s="32"/>
      <c r="H238" s="32"/>
      <c r="I238" s="32"/>
    </row>
    <row r="239" ht="15.75" customHeight="1">
      <c r="A239" s="32"/>
      <c r="B239" s="32"/>
      <c r="C239" s="32"/>
      <c r="D239" s="32"/>
      <c r="E239" s="32"/>
      <c r="F239" s="32"/>
      <c r="G239" s="32"/>
      <c r="H239" s="32"/>
      <c r="I239" s="32"/>
    </row>
    <row r="240" ht="15.75" customHeight="1">
      <c r="A240" s="32"/>
      <c r="B240" s="32"/>
      <c r="C240" s="32"/>
      <c r="D240" s="32"/>
      <c r="E240" s="32"/>
      <c r="F240" s="32"/>
      <c r="G240" s="32"/>
      <c r="H240" s="32"/>
      <c r="I240" s="32"/>
    </row>
    <row r="241" ht="15.75" customHeight="1">
      <c r="A241" s="32"/>
      <c r="B241" s="32"/>
      <c r="C241" s="32"/>
      <c r="D241" s="32"/>
      <c r="E241" s="32"/>
      <c r="F241" s="32"/>
      <c r="G241" s="32"/>
      <c r="H241" s="32"/>
      <c r="I241" s="32"/>
    </row>
    <row r="242" ht="15.75" customHeight="1">
      <c r="A242" s="32"/>
      <c r="B242" s="32"/>
      <c r="C242" s="32"/>
      <c r="D242" s="32"/>
      <c r="E242" s="32"/>
      <c r="F242" s="32"/>
      <c r="G242" s="32"/>
      <c r="H242" s="32"/>
      <c r="I242" s="32"/>
    </row>
    <row r="243" ht="15.75" customHeight="1">
      <c r="A243" s="32"/>
      <c r="B243" s="32"/>
      <c r="C243" s="32"/>
      <c r="D243" s="32"/>
      <c r="E243" s="32"/>
      <c r="F243" s="32"/>
      <c r="G243" s="32"/>
      <c r="H243" s="32"/>
      <c r="I243" s="32"/>
    </row>
    <row r="244" ht="15.75" customHeight="1">
      <c r="A244" s="32"/>
      <c r="B244" s="32"/>
      <c r="C244" s="32"/>
      <c r="D244" s="32"/>
      <c r="E244" s="32"/>
      <c r="F244" s="32"/>
      <c r="G244" s="32"/>
      <c r="H244" s="32"/>
      <c r="I244" s="32"/>
    </row>
    <row r="245" ht="15.75" customHeight="1">
      <c r="A245" s="32"/>
      <c r="B245" s="32"/>
      <c r="C245" s="32"/>
      <c r="D245" s="32"/>
      <c r="E245" s="32"/>
      <c r="F245" s="32"/>
      <c r="G245" s="32"/>
      <c r="H245" s="32"/>
      <c r="I245" s="32"/>
    </row>
    <row r="246" ht="15.75" customHeight="1">
      <c r="A246" s="32"/>
      <c r="B246" s="32"/>
      <c r="C246" s="32"/>
      <c r="D246" s="32"/>
      <c r="E246" s="32"/>
      <c r="F246" s="32"/>
      <c r="G246" s="32"/>
      <c r="H246" s="32"/>
      <c r="I246" s="32"/>
    </row>
    <row r="247" ht="15.75" customHeight="1">
      <c r="A247" s="32"/>
      <c r="B247" s="32"/>
      <c r="C247" s="32"/>
      <c r="D247" s="32"/>
      <c r="E247" s="32"/>
      <c r="F247" s="32"/>
      <c r="G247" s="32"/>
      <c r="H247" s="32"/>
      <c r="I247" s="32"/>
    </row>
    <row r="248" ht="15.75" customHeight="1">
      <c r="A248" s="32"/>
      <c r="B248" s="32"/>
      <c r="C248" s="32"/>
      <c r="D248" s="32"/>
      <c r="E248" s="32"/>
      <c r="F248" s="32"/>
      <c r="G248" s="32"/>
      <c r="H248" s="32"/>
      <c r="I248" s="32"/>
    </row>
    <row r="249" ht="15.75" customHeight="1">
      <c r="A249" s="32"/>
      <c r="B249" s="32"/>
      <c r="C249" s="32"/>
      <c r="D249" s="32"/>
      <c r="E249" s="32"/>
      <c r="F249" s="32"/>
      <c r="G249" s="32"/>
      <c r="H249" s="32"/>
      <c r="I249" s="32"/>
    </row>
    <row r="250" ht="15.75" customHeight="1">
      <c r="A250" s="32"/>
      <c r="B250" s="32"/>
      <c r="C250" s="32"/>
      <c r="D250" s="32"/>
      <c r="E250" s="32"/>
      <c r="F250" s="32"/>
      <c r="G250" s="32"/>
      <c r="H250" s="32"/>
      <c r="I250" s="32"/>
    </row>
    <row r="251" ht="15.75" customHeight="1">
      <c r="A251" s="32"/>
      <c r="B251" s="32"/>
      <c r="C251" s="32"/>
      <c r="D251" s="32"/>
      <c r="E251" s="32"/>
      <c r="F251" s="32"/>
      <c r="G251" s="32"/>
      <c r="H251" s="32"/>
      <c r="I251" s="32"/>
    </row>
    <row r="252" ht="15.75" customHeight="1">
      <c r="A252" s="32"/>
      <c r="B252" s="32"/>
      <c r="C252" s="32"/>
      <c r="D252" s="32"/>
      <c r="E252" s="32"/>
      <c r="F252" s="32"/>
      <c r="G252" s="32"/>
      <c r="H252" s="32"/>
      <c r="I252" s="32"/>
    </row>
    <row r="253" ht="15.75" customHeight="1">
      <c r="A253" s="32"/>
      <c r="B253" s="32"/>
      <c r="C253" s="32"/>
      <c r="D253" s="32"/>
      <c r="E253" s="32"/>
      <c r="F253" s="32"/>
      <c r="G253" s="32"/>
      <c r="H253" s="32"/>
      <c r="I253" s="32"/>
    </row>
    <row r="254" ht="15.75" customHeight="1">
      <c r="A254" s="32"/>
      <c r="B254" s="32"/>
      <c r="C254" s="32"/>
      <c r="D254" s="32"/>
      <c r="E254" s="32"/>
      <c r="F254" s="32"/>
      <c r="G254" s="32"/>
      <c r="H254" s="32"/>
      <c r="I254" s="32"/>
    </row>
    <row r="255" ht="15.75" customHeight="1">
      <c r="A255" s="32"/>
      <c r="B255" s="32"/>
      <c r="C255" s="32"/>
      <c r="D255" s="32"/>
      <c r="E255" s="32"/>
      <c r="F255" s="32"/>
      <c r="G255" s="32"/>
      <c r="H255" s="32"/>
      <c r="I255" s="32"/>
    </row>
    <row r="256" ht="15.75" customHeight="1">
      <c r="A256" s="32"/>
      <c r="B256" s="32"/>
      <c r="C256" s="32"/>
      <c r="D256" s="32"/>
      <c r="E256" s="32"/>
      <c r="F256" s="32"/>
      <c r="G256" s="32"/>
      <c r="H256" s="32"/>
      <c r="I256" s="32"/>
    </row>
    <row r="257" ht="15.75" customHeight="1">
      <c r="A257" s="32"/>
      <c r="B257" s="32"/>
      <c r="C257" s="32"/>
      <c r="D257" s="32"/>
      <c r="E257" s="32"/>
      <c r="F257" s="32"/>
      <c r="G257" s="32"/>
      <c r="H257" s="32"/>
      <c r="I257" s="32"/>
    </row>
    <row r="258" ht="15.75" customHeight="1">
      <c r="A258" s="32"/>
      <c r="B258" s="32"/>
      <c r="C258" s="32"/>
      <c r="D258" s="32"/>
      <c r="E258" s="32"/>
      <c r="F258" s="32"/>
      <c r="G258" s="32"/>
      <c r="H258" s="32"/>
      <c r="I258" s="32"/>
    </row>
    <row r="259" ht="15.75" customHeight="1">
      <c r="A259" s="32"/>
      <c r="B259" s="32"/>
      <c r="C259" s="32"/>
      <c r="D259" s="32"/>
      <c r="E259" s="32"/>
      <c r="F259" s="32"/>
      <c r="G259" s="32"/>
      <c r="H259" s="32"/>
      <c r="I259" s="32"/>
    </row>
    <row r="260" ht="15.75" customHeight="1">
      <c r="A260" s="32"/>
      <c r="B260" s="32"/>
      <c r="C260" s="32"/>
      <c r="D260" s="32"/>
      <c r="E260" s="32"/>
      <c r="F260" s="32"/>
      <c r="G260" s="32"/>
      <c r="H260" s="32"/>
      <c r="I260" s="32"/>
    </row>
    <row r="261" ht="15.75" customHeight="1">
      <c r="A261" s="32"/>
      <c r="B261" s="32"/>
      <c r="C261" s="32"/>
      <c r="D261" s="32"/>
      <c r="E261" s="32"/>
      <c r="F261" s="32"/>
      <c r="G261" s="32"/>
      <c r="H261" s="32"/>
      <c r="I261" s="32"/>
    </row>
    <row r="262" ht="15.75" customHeight="1">
      <c r="A262" s="32"/>
      <c r="B262" s="32"/>
      <c r="C262" s="32"/>
      <c r="D262" s="32"/>
      <c r="E262" s="32"/>
      <c r="F262" s="32"/>
      <c r="G262" s="32"/>
      <c r="H262" s="32"/>
      <c r="I262" s="32"/>
    </row>
    <row r="263" ht="15.75" customHeight="1">
      <c r="A263" s="32"/>
      <c r="B263" s="32"/>
      <c r="C263" s="32"/>
      <c r="D263" s="32"/>
      <c r="E263" s="32"/>
      <c r="F263" s="32"/>
      <c r="G263" s="32"/>
      <c r="H263" s="32"/>
      <c r="I263" s="32"/>
    </row>
    <row r="264" ht="15.75" customHeight="1">
      <c r="A264" s="32"/>
      <c r="B264" s="32"/>
      <c r="C264" s="32"/>
      <c r="D264" s="32"/>
      <c r="E264" s="32"/>
      <c r="F264" s="32"/>
      <c r="G264" s="32"/>
      <c r="H264" s="32"/>
      <c r="I264" s="32"/>
    </row>
    <row r="265" ht="15.75" customHeight="1">
      <c r="A265" s="32"/>
      <c r="B265" s="32"/>
      <c r="C265" s="32"/>
      <c r="D265" s="32"/>
      <c r="E265" s="32"/>
      <c r="F265" s="32"/>
      <c r="G265" s="32"/>
      <c r="H265" s="32"/>
      <c r="I265" s="32"/>
    </row>
    <row r="266" ht="15.75" customHeight="1">
      <c r="A266" s="32"/>
      <c r="B266" s="32"/>
      <c r="C266" s="32"/>
      <c r="D266" s="32"/>
      <c r="E266" s="32"/>
      <c r="F266" s="32"/>
      <c r="G266" s="32"/>
      <c r="H266" s="32"/>
      <c r="I266" s="32"/>
    </row>
    <row r="267" ht="15.75" customHeight="1">
      <c r="A267" s="32"/>
      <c r="B267" s="32"/>
      <c r="C267" s="32"/>
      <c r="D267" s="32"/>
      <c r="E267" s="32"/>
      <c r="F267" s="32"/>
      <c r="G267" s="32"/>
      <c r="H267" s="32"/>
      <c r="I267" s="32"/>
    </row>
    <row r="268" ht="15.75" customHeight="1">
      <c r="A268" s="32"/>
      <c r="B268" s="32"/>
      <c r="C268" s="32"/>
      <c r="D268" s="32"/>
      <c r="E268" s="32"/>
      <c r="F268" s="32"/>
      <c r="G268" s="32"/>
      <c r="H268" s="32"/>
      <c r="I268" s="32"/>
    </row>
    <row r="269" ht="15.75" customHeight="1">
      <c r="A269" s="32"/>
      <c r="B269" s="32"/>
      <c r="C269" s="32"/>
      <c r="D269" s="32"/>
      <c r="E269" s="32"/>
      <c r="F269" s="32"/>
      <c r="G269" s="32"/>
      <c r="H269" s="32"/>
      <c r="I269" s="32"/>
    </row>
    <row r="270" ht="15.75" customHeight="1">
      <c r="A270" s="32"/>
      <c r="B270" s="32"/>
      <c r="C270" s="32"/>
      <c r="D270" s="32"/>
      <c r="E270" s="32"/>
      <c r="F270" s="32"/>
      <c r="G270" s="32"/>
      <c r="H270" s="32"/>
      <c r="I270" s="32"/>
    </row>
    <row r="271" ht="15.75" customHeight="1">
      <c r="A271" s="32"/>
      <c r="B271" s="32"/>
      <c r="C271" s="32"/>
      <c r="D271" s="32"/>
      <c r="E271" s="32"/>
      <c r="F271" s="32"/>
      <c r="G271" s="32"/>
      <c r="H271" s="32"/>
      <c r="I271" s="32"/>
    </row>
    <row r="272" ht="15.75" customHeight="1">
      <c r="A272" s="32"/>
      <c r="B272" s="32"/>
      <c r="C272" s="32"/>
      <c r="D272" s="32"/>
      <c r="E272" s="32"/>
      <c r="F272" s="32"/>
      <c r="G272" s="32"/>
      <c r="H272" s="32"/>
      <c r="I272" s="32"/>
    </row>
    <row r="273" ht="15.75" customHeight="1">
      <c r="A273" s="32"/>
      <c r="B273" s="32"/>
      <c r="C273" s="32"/>
      <c r="D273" s="32"/>
      <c r="E273" s="32"/>
      <c r="F273" s="32"/>
      <c r="G273" s="32"/>
      <c r="H273" s="32"/>
      <c r="I273" s="32"/>
    </row>
    <row r="274" ht="15.75" customHeight="1">
      <c r="A274" s="32"/>
      <c r="B274" s="32"/>
      <c r="C274" s="32"/>
      <c r="D274" s="32"/>
      <c r="E274" s="32"/>
      <c r="F274" s="32"/>
      <c r="G274" s="32"/>
      <c r="H274" s="32"/>
      <c r="I274" s="32"/>
    </row>
    <row r="275" ht="15.75" customHeight="1">
      <c r="A275" s="32"/>
      <c r="B275" s="32"/>
      <c r="C275" s="32"/>
      <c r="D275" s="32"/>
      <c r="E275" s="32"/>
      <c r="F275" s="32"/>
      <c r="G275" s="32"/>
      <c r="H275" s="32"/>
      <c r="I275" s="32"/>
    </row>
    <row r="276" ht="15.75" customHeight="1">
      <c r="A276" s="32"/>
      <c r="B276" s="32"/>
      <c r="C276" s="32"/>
      <c r="D276" s="32"/>
      <c r="E276" s="32"/>
      <c r="F276" s="32"/>
      <c r="G276" s="32"/>
      <c r="H276" s="32"/>
      <c r="I276" s="32"/>
    </row>
    <row r="277" ht="15.75" customHeight="1">
      <c r="A277" s="32"/>
      <c r="B277" s="32"/>
      <c r="C277" s="32"/>
      <c r="D277" s="32"/>
      <c r="E277" s="32"/>
      <c r="F277" s="32"/>
      <c r="G277" s="32"/>
      <c r="H277" s="32"/>
      <c r="I277" s="32"/>
    </row>
    <row r="278" ht="15.75" customHeight="1">
      <c r="A278" s="32"/>
      <c r="B278" s="32"/>
      <c r="C278" s="32"/>
      <c r="D278" s="32"/>
      <c r="E278" s="32"/>
      <c r="F278" s="32"/>
      <c r="G278" s="32"/>
      <c r="H278" s="32"/>
      <c r="I278" s="32"/>
    </row>
    <row r="279" ht="15.75" customHeight="1">
      <c r="A279" s="32"/>
      <c r="B279" s="32"/>
      <c r="C279" s="32"/>
      <c r="D279" s="32"/>
      <c r="E279" s="32"/>
      <c r="F279" s="32"/>
      <c r="G279" s="32"/>
      <c r="H279" s="32"/>
      <c r="I279" s="32"/>
    </row>
    <row r="280" ht="15.75" customHeight="1">
      <c r="A280" s="32"/>
      <c r="B280" s="32"/>
      <c r="C280" s="32"/>
      <c r="D280" s="32"/>
      <c r="E280" s="32"/>
      <c r="F280" s="32"/>
      <c r="G280" s="32"/>
      <c r="H280" s="32"/>
      <c r="I280" s="32"/>
    </row>
    <row r="281" ht="15.75" customHeight="1">
      <c r="A281" s="32"/>
      <c r="B281" s="32"/>
      <c r="C281" s="32"/>
      <c r="D281" s="32"/>
      <c r="E281" s="32"/>
      <c r="F281" s="32"/>
      <c r="G281" s="32"/>
      <c r="H281" s="32"/>
      <c r="I281" s="32"/>
    </row>
    <row r="282" ht="15.75" customHeight="1">
      <c r="A282" s="32"/>
      <c r="B282" s="32"/>
      <c r="C282" s="32"/>
      <c r="D282" s="32"/>
      <c r="E282" s="32"/>
      <c r="F282" s="32"/>
      <c r="G282" s="32"/>
      <c r="H282" s="32"/>
      <c r="I282" s="32"/>
    </row>
    <row r="283" ht="15.75" customHeight="1">
      <c r="A283" s="32"/>
      <c r="B283" s="32"/>
      <c r="C283" s="32"/>
      <c r="D283" s="32"/>
      <c r="E283" s="32"/>
      <c r="F283" s="32"/>
      <c r="G283" s="32"/>
      <c r="H283" s="32"/>
      <c r="I283" s="32"/>
    </row>
    <row r="284" ht="15.75" customHeight="1">
      <c r="A284" s="32"/>
      <c r="B284" s="32"/>
      <c r="C284" s="32"/>
      <c r="D284" s="32"/>
      <c r="E284" s="32"/>
      <c r="F284" s="32"/>
      <c r="G284" s="32"/>
      <c r="H284" s="32"/>
      <c r="I284" s="32"/>
    </row>
    <row r="285" ht="15.75" customHeight="1">
      <c r="A285" s="32"/>
      <c r="B285" s="32"/>
      <c r="C285" s="32"/>
      <c r="D285" s="32"/>
      <c r="E285" s="32"/>
      <c r="F285" s="32"/>
      <c r="G285" s="32"/>
      <c r="H285" s="32"/>
      <c r="I285" s="32"/>
    </row>
    <row r="286" ht="15.75" customHeight="1">
      <c r="A286" s="32"/>
      <c r="B286" s="32"/>
      <c r="C286" s="32"/>
      <c r="D286" s="32"/>
      <c r="E286" s="32"/>
      <c r="F286" s="32"/>
      <c r="G286" s="32"/>
      <c r="H286" s="32"/>
      <c r="I286" s="32"/>
    </row>
    <row r="287" ht="15.75" customHeight="1">
      <c r="A287" s="32"/>
      <c r="B287" s="32"/>
      <c r="C287" s="32"/>
      <c r="D287" s="32"/>
      <c r="E287" s="32"/>
      <c r="F287" s="32"/>
      <c r="G287" s="32"/>
      <c r="H287" s="32"/>
      <c r="I287" s="32"/>
    </row>
    <row r="288" ht="15.75" customHeight="1">
      <c r="A288" s="32"/>
      <c r="B288" s="32"/>
      <c r="C288" s="32"/>
      <c r="D288" s="32"/>
      <c r="E288" s="32"/>
      <c r="F288" s="32"/>
      <c r="G288" s="32"/>
      <c r="H288" s="32"/>
      <c r="I288" s="32"/>
    </row>
    <row r="289" ht="15.75" customHeight="1">
      <c r="A289" s="32"/>
      <c r="B289" s="32"/>
      <c r="C289" s="32"/>
      <c r="D289" s="32"/>
      <c r="E289" s="32"/>
      <c r="F289" s="32"/>
      <c r="G289" s="32"/>
      <c r="H289" s="32"/>
      <c r="I289" s="32"/>
    </row>
    <row r="290" ht="15.75" customHeight="1">
      <c r="A290" s="32"/>
      <c r="B290" s="32"/>
      <c r="C290" s="32"/>
      <c r="D290" s="32"/>
      <c r="E290" s="32"/>
      <c r="F290" s="32"/>
      <c r="G290" s="32"/>
      <c r="H290" s="32"/>
      <c r="I290" s="32"/>
    </row>
    <row r="291" ht="15.75" customHeight="1">
      <c r="A291" s="32"/>
      <c r="B291" s="32"/>
      <c r="C291" s="32"/>
      <c r="D291" s="32"/>
      <c r="E291" s="32"/>
      <c r="F291" s="32"/>
      <c r="G291" s="32"/>
      <c r="H291" s="32"/>
      <c r="I291" s="32"/>
    </row>
    <row r="292" ht="15.75" customHeight="1">
      <c r="A292" s="32"/>
      <c r="B292" s="32"/>
      <c r="C292" s="32"/>
      <c r="D292" s="32"/>
      <c r="E292" s="32"/>
      <c r="F292" s="32"/>
      <c r="G292" s="32"/>
      <c r="H292" s="32"/>
      <c r="I292" s="32"/>
    </row>
    <row r="293" ht="15.75" customHeight="1">
      <c r="A293" s="32"/>
      <c r="B293" s="32"/>
      <c r="C293" s="32"/>
      <c r="D293" s="32"/>
      <c r="E293" s="32"/>
      <c r="F293" s="32"/>
      <c r="G293" s="32"/>
      <c r="H293" s="32"/>
      <c r="I293" s="32"/>
    </row>
    <row r="294" ht="15.75" customHeight="1">
      <c r="A294" s="32"/>
      <c r="B294" s="32"/>
      <c r="C294" s="32"/>
      <c r="D294" s="32"/>
      <c r="E294" s="32"/>
      <c r="F294" s="32"/>
      <c r="G294" s="32"/>
      <c r="H294" s="32"/>
      <c r="I294" s="32"/>
    </row>
    <row r="295" ht="15.75" customHeight="1">
      <c r="A295" s="32"/>
      <c r="B295" s="32"/>
      <c r="C295" s="32"/>
      <c r="D295" s="32"/>
      <c r="E295" s="32"/>
      <c r="F295" s="32"/>
      <c r="G295" s="32"/>
      <c r="H295" s="32"/>
      <c r="I295" s="32"/>
    </row>
    <row r="296" ht="15.75" customHeight="1">
      <c r="A296" s="32"/>
      <c r="B296" s="32"/>
      <c r="C296" s="32"/>
      <c r="D296" s="32"/>
      <c r="E296" s="32"/>
      <c r="F296" s="32"/>
      <c r="G296" s="32"/>
      <c r="H296" s="32"/>
      <c r="I296" s="32"/>
    </row>
    <row r="297" ht="15.75" customHeight="1">
      <c r="A297" s="32"/>
      <c r="B297" s="32"/>
      <c r="C297" s="32"/>
      <c r="D297" s="32"/>
      <c r="E297" s="32"/>
      <c r="F297" s="32"/>
      <c r="G297" s="32"/>
      <c r="H297" s="32"/>
      <c r="I297" s="32"/>
    </row>
    <row r="298" ht="15.75" customHeight="1">
      <c r="A298" s="32"/>
      <c r="B298" s="32"/>
      <c r="C298" s="32"/>
      <c r="D298" s="32"/>
      <c r="E298" s="32"/>
      <c r="F298" s="32"/>
      <c r="G298" s="32"/>
      <c r="H298" s="32"/>
      <c r="I298" s="32"/>
    </row>
    <row r="299" ht="15.75" customHeight="1">
      <c r="A299" s="32"/>
      <c r="B299" s="32"/>
      <c r="C299" s="32"/>
      <c r="D299" s="32"/>
      <c r="E299" s="32"/>
      <c r="F299" s="32"/>
      <c r="G299" s="32"/>
      <c r="H299" s="32"/>
      <c r="I299" s="32"/>
    </row>
    <row r="300" ht="15.75" customHeight="1">
      <c r="A300" s="32"/>
      <c r="B300" s="32"/>
      <c r="C300" s="32"/>
      <c r="D300" s="32"/>
      <c r="E300" s="32"/>
      <c r="F300" s="32"/>
      <c r="G300" s="32"/>
      <c r="H300" s="32"/>
      <c r="I300" s="32"/>
    </row>
    <row r="301" ht="15.75" customHeight="1">
      <c r="A301" s="32"/>
      <c r="B301" s="32"/>
      <c r="C301" s="32"/>
      <c r="D301" s="32"/>
      <c r="E301" s="32"/>
      <c r="F301" s="32"/>
      <c r="G301" s="32"/>
      <c r="H301" s="32"/>
      <c r="I301" s="32"/>
    </row>
    <row r="302" ht="15.75" customHeight="1">
      <c r="A302" s="32"/>
      <c r="B302" s="32"/>
      <c r="C302" s="32"/>
      <c r="D302" s="32"/>
      <c r="E302" s="32"/>
      <c r="F302" s="32"/>
      <c r="G302" s="32"/>
      <c r="H302" s="32"/>
      <c r="I302" s="32"/>
    </row>
    <row r="303" ht="15.75" customHeight="1">
      <c r="A303" s="32"/>
      <c r="B303" s="32"/>
      <c r="C303" s="32"/>
      <c r="D303" s="32"/>
      <c r="E303" s="32"/>
      <c r="F303" s="32"/>
      <c r="G303" s="32"/>
      <c r="H303" s="32"/>
      <c r="I303" s="32"/>
    </row>
    <row r="304" ht="15.75" customHeight="1">
      <c r="A304" s="32"/>
      <c r="B304" s="32"/>
      <c r="C304" s="32"/>
      <c r="D304" s="32"/>
      <c r="E304" s="32"/>
      <c r="F304" s="32"/>
      <c r="G304" s="32"/>
      <c r="H304" s="32"/>
      <c r="I304" s="32"/>
    </row>
    <row r="305" ht="15.75" customHeight="1">
      <c r="A305" s="32"/>
      <c r="B305" s="32"/>
      <c r="C305" s="32"/>
      <c r="D305" s="32"/>
      <c r="E305" s="32"/>
      <c r="F305" s="32"/>
      <c r="G305" s="32"/>
      <c r="H305" s="32"/>
      <c r="I305" s="32"/>
    </row>
    <row r="306" ht="15.75" customHeight="1">
      <c r="A306" s="32"/>
      <c r="B306" s="32"/>
      <c r="C306" s="32"/>
      <c r="D306" s="32"/>
      <c r="E306" s="32"/>
      <c r="F306" s="32"/>
      <c r="G306" s="32"/>
      <c r="H306" s="32"/>
      <c r="I306" s="32"/>
    </row>
    <row r="307" ht="15.75" customHeight="1">
      <c r="A307" s="32"/>
      <c r="B307" s="32"/>
      <c r="C307" s="32"/>
      <c r="D307" s="32"/>
      <c r="E307" s="32"/>
      <c r="F307" s="32"/>
      <c r="G307" s="32"/>
      <c r="H307" s="32"/>
      <c r="I307" s="32"/>
    </row>
    <row r="308" ht="15.75" customHeight="1">
      <c r="A308" s="32"/>
      <c r="B308" s="32"/>
      <c r="C308" s="32"/>
      <c r="D308" s="32"/>
      <c r="E308" s="32"/>
      <c r="F308" s="32"/>
      <c r="G308" s="32"/>
      <c r="H308" s="32"/>
      <c r="I308" s="32"/>
    </row>
    <row r="309" ht="15.75" customHeight="1">
      <c r="A309" s="32"/>
      <c r="B309" s="32"/>
      <c r="C309" s="32"/>
      <c r="D309" s="32"/>
      <c r="E309" s="32"/>
      <c r="F309" s="32"/>
      <c r="G309" s="32"/>
      <c r="H309" s="32"/>
      <c r="I309" s="32"/>
    </row>
    <row r="310" ht="15.75" customHeight="1">
      <c r="A310" s="32"/>
      <c r="B310" s="32"/>
      <c r="C310" s="32"/>
      <c r="D310" s="32"/>
      <c r="E310" s="32"/>
      <c r="F310" s="32"/>
      <c r="G310" s="32"/>
      <c r="H310" s="32"/>
      <c r="I310" s="32"/>
    </row>
    <row r="311" ht="15.75" customHeight="1">
      <c r="A311" s="32"/>
      <c r="B311" s="32"/>
      <c r="C311" s="32"/>
      <c r="D311" s="32"/>
      <c r="E311" s="32"/>
      <c r="F311" s="32"/>
      <c r="G311" s="32"/>
      <c r="H311" s="32"/>
      <c r="I311" s="32"/>
    </row>
    <row r="312" ht="15.75" customHeight="1">
      <c r="A312" s="32"/>
      <c r="B312" s="32"/>
      <c r="C312" s="32"/>
      <c r="D312" s="32"/>
      <c r="E312" s="32"/>
      <c r="F312" s="32"/>
      <c r="G312" s="32"/>
      <c r="H312" s="32"/>
      <c r="I312" s="32"/>
    </row>
    <row r="313" ht="15.75" customHeight="1">
      <c r="A313" s="32"/>
      <c r="B313" s="32"/>
      <c r="C313" s="32"/>
      <c r="D313" s="32"/>
      <c r="E313" s="32"/>
      <c r="F313" s="32"/>
      <c r="G313" s="32"/>
      <c r="H313" s="32"/>
      <c r="I313" s="32"/>
    </row>
    <row r="314" ht="15.75" customHeight="1">
      <c r="A314" s="32"/>
      <c r="B314" s="32"/>
      <c r="C314" s="32"/>
      <c r="D314" s="32"/>
      <c r="E314" s="32"/>
      <c r="F314" s="32"/>
      <c r="G314" s="32"/>
      <c r="H314" s="32"/>
      <c r="I314" s="32"/>
    </row>
    <row r="315" ht="15.75" customHeight="1">
      <c r="A315" s="32"/>
      <c r="B315" s="32"/>
      <c r="C315" s="32"/>
      <c r="D315" s="32"/>
      <c r="E315" s="32"/>
      <c r="F315" s="32"/>
      <c r="G315" s="32"/>
      <c r="H315" s="32"/>
      <c r="I315" s="32"/>
    </row>
    <row r="316" ht="15.75" customHeight="1">
      <c r="A316" s="32"/>
      <c r="B316" s="32"/>
      <c r="C316" s="32"/>
      <c r="D316" s="32"/>
      <c r="E316" s="32"/>
      <c r="F316" s="32"/>
      <c r="G316" s="32"/>
      <c r="H316" s="32"/>
      <c r="I316" s="32"/>
    </row>
    <row r="317" ht="15.75" customHeight="1">
      <c r="A317" s="32"/>
      <c r="B317" s="32"/>
      <c r="C317" s="32"/>
      <c r="D317" s="32"/>
      <c r="E317" s="32"/>
      <c r="F317" s="32"/>
      <c r="G317" s="32"/>
      <c r="H317" s="32"/>
      <c r="I317" s="32"/>
    </row>
    <row r="318" ht="15.75" customHeight="1">
      <c r="A318" s="32"/>
      <c r="B318" s="32"/>
      <c r="C318" s="32"/>
      <c r="D318" s="32"/>
      <c r="E318" s="32"/>
      <c r="F318" s="32"/>
      <c r="G318" s="32"/>
      <c r="H318" s="32"/>
      <c r="I318" s="32"/>
    </row>
    <row r="319" ht="15.75" customHeight="1">
      <c r="A319" s="32"/>
      <c r="B319" s="32"/>
      <c r="C319" s="32"/>
      <c r="D319" s="32"/>
      <c r="E319" s="32"/>
      <c r="F319" s="32"/>
      <c r="G319" s="32"/>
      <c r="H319" s="32"/>
      <c r="I319" s="32"/>
    </row>
    <row r="320" ht="15.75" customHeight="1">
      <c r="A320" s="32"/>
      <c r="B320" s="32"/>
      <c r="C320" s="32"/>
      <c r="D320" s="32"/>
      <c r="E320" s="32"/>
      <c r="F320" s="32"/>
      <c r="G320" s="32"/>
      <c r="H320" s="32"/>
      <c r="I320" s="32"/>
    </row>
    <row r="321" ht="15.75" customHeight="1">
      <c r="A321" s="32"/>
      <c r="B321" s="32"/>
      <c r="C321" s="32"/>
      <c r="D321" s="32"/>
      <c r="E321" s="32"/>
      <c r="F321" s="32"/>
      <c r="G321" s="32"/>
      <c r="H321" s="32"/>
      <c r="I321" s="32"/>
    </row>
    <row r="322" ht="15.75" customHeight="1">
      <c r="A322" s="32"/>
      <c r="B322" s="32"/>
      <c r="C322" s="32"/>
      <c r="D322" s="32"/>
      <c r="E322" s="32"/>
      <c r="F322" s="32"/>
      <c r="G322" s="32"/>
      <c r="H322" s="32"/>
      <c r="I322" s="32"/>
    </row>
    <row r="323" ht="15.75" customHeight="1">
      <c r="A323" s="32"/>
      <c r="B323" s="32"/>
      <c r="C323" s="32"/>
      <c r="D323" s="32"/>
      <c r="E323" s="32"/>
      <c r="F323" s="32"/>
      <c r="G323" s="32"/>
      <c r="H323" s="32"/>
      <c r="I323" s="32"/>
    </row>
    <row r="324" ht="15.75" customHeight="1">
      <c r="A324" s="32"/>
      <c r="B324" s="32"/>
      <c r="C324" s="32"/>
      <c r="D324" s="32"/>
      <c r="E324" s="32"/>
      <c r="F324" s="32"/>
      <c r="G324" s="32"/>
      <c r="H324" s="32"/>
      <c r="I324" s="32"/>
    </row>
    <row r="325" ht="15.75" customHeight="1">
      <c r="A325" s="32"/>
      <c r="B325" s="32"/>
      <c r="C325" s="32"/>
      <c r="D325" s="32"/>
      <c r="E325" s="32"/>
      <c r="F325" s="32"/>
      <c r="G325" s="32"/>
      <c r="H325" s="32"/>
      <c r="I325" s="32"/>
    </row>
    <row r="326" ht="15.75" customHeight="1">
      <c r="A326" s="32"/>
      <c r="B326" s="32"/>
      <c r="C326" s="32"/>
      <c r="D326" s="32"/>
      <c r="E326" s="32"/>
      <c r="F326" s="32"/>
      <c r="G326" s="32"/>
      <c r="H326" s="32"/>
      <c r="I326" s="32"/>
    </row>
    <row r="327" ht="15.75" customHeight="1">
      <c r="A327" s="32"/>
      <c r="B327" s="32"/>
      <c r="C327" s="32"/>
      <c r="D327" s="32"/>
      <c r="E327" s="32"/>
      <c r="F327" s="32"/>
      <c r="G327" s="32"/>
      <c r="H327" s="32"/>
      <c r="I327" s="32"/>
    </row>
    <row r="328" ht="15.75" customHeight="1">
      <c r="A328" s="32"/>
      <c r="B328" s="32"/>
      <c r="C328" s="32"/>
      <c r="D328" s="32"/>
      <c r="E328" s="32"/>
      <c r="F328" s="32"/>
      <c r="G328" s="32"/>
      <c r="H328" s="32"/>
      <c r="I328" s="32"/>
    </row>
    <row r="329" ht="15.75" customHeight="1">
      <c r="A329" s="32"/>
      <c r="B329" s="32"/>
      <c r="C329" s="32"/>
      <c r="D329" s="32"/>
      <c r="E329" s="32"/>
      <c r="F329" s="32"/>
      <c r="G329" s="32"/>
      <c r="H329" s="32"/>
      <c r="I329" s="32"/>
    </row>
    <row r="330" ht="15.75" customHeight="1">
      <c r="A330" s="32"/>
      <c r="B330" s="32"/>
      <c r="C330" s="32"/>
      <c r="D330" s="32"/>
      <c r="E330" s="32"/>
      <c r="F330" s="32"/>
      <c r="G330" s="32"/>
      <c r="H330" s="32"/>
      <c r="I330" s="32"/>
    </row>
    <row r="331" ht="15.75" customHeight="1">
      <c r="A331" s="32"/>
      <c r="B331" s="32"/>
      <c r="C331" s="32"/>
      <c r="D331" s="32"/>
      <c r="E331" s="32"/>
      <c r="F331" s="32"/>
      <c r="G331" s="32"/>
      <c r="H331" s="32"/>
      <c r="I331" s="32"/>
    </row>
    <row r="332" ht="15.75" customHeight="1">
      <c r="A332" s="32"/>
      <c r="B332" s="32"/>
      <c r="C332" s="32"/>
      <c r="D332" s="32"/>
      <c r="E332" s="32"/>
      <c r="F332" s="32"/>
      <c r="G332" s="32"/>
      <c r="H332" s="32"/>
      <c r="I332" s="32"/>
    </row>
    <row r="333" ht="15.75" customHeight="1">
      <c r="A333" s="32"/>
      <c r="B333" s="32"/>
      <c r="C333" s="32"/>
      <c r="D333" s="32"/>
      <c r="E333" s="32"/>
      <c r="F333" s="32"/>
      <c r="G333" s="32"/>
      <c r="H333" s="32"/>
      <c r="I333" s="32"/>
    </row>
    <row r="334" ht="15.75" customHeight="1">
      <c r="A334" s="32"/>
      <c r="B334" s="32"/>
      <c r="C334" s="32"/>
      <c r="D334" s="32"/>
      <c r="E334" s="32"/>
      <c r="F334" s="32"/>
      <c r="G334" s="32"/>
      <c r="H334" s="32"/>
      <c r="I334" s="32"/>
    </row>
    <row r="335" ht="15.75" customHeight="1">
      <c r="A335" s="32"/>
      <c r="B335" s="32"/>
      <c r="C335" s="32"/>
      <c r="D335" s="32"/>
      <c r="E335" s="32"/>
      <c r="F335" s="32"/>
      <c r="G335" s="32"/>
      <c r="H335" s="32"/>
      <c r="I335" s="32"/>
    </row>
    <row r="336" ht="15.75" customHeight="1">
      <c r="A336" s="32"/>
      <c r="B336" s="32"/>
      <c r="C336" s="32"/>
      <c r="D336" s="32"/>
      <c r="E336" s="32"/>
      <c r="F336" s="32"/>
      <c r="G336" s="32"/>
      <c r="H336" s="32"/>
      <c r="I336" s="32"/>
    </row>
    <row r="337" ht="15.75" customHeight="1">
      <c r="A337" s="32"/>
      <c r="B337" s="32"/>
      <c r="C337" s="32"/>
      <c r="D337" s="32"/>
      <c r="E337" s="32"/>
      <c r="F337" s="32"/>
      <c r="G337" s="32"/>
      <c r="H337" s="32"/>
      <c r="I337" s="32"/>
    </row>
    <row r="338" ht="15.75" customHeight="1">
      <c r="A338" s="32"/>
      <c r="B338" s="32"/>
      <c r="C338" s="32"/>
      <c r="D338" s="32"/>
      <c r="E338" s="32"/>
      <c r="F338" s="32"/>
      <c r="G338" s="32"/>
      <c r="H338" s="32"/>
      <c r="I338" s="32"/>
    </row>
    <row r="339" ht="15.75" customHeight="1">
      <c r="A339" s="32"/>
      <c r="B339" s="32"/>
      <c r="C339" s="32"/>
      <c r="D339" s="32"/>
      <c r="E339" s="32"/>
      <c r="F339" s="32"/>
      <c r="G339" s="32"/>
      <c r="H339" s="32"/>
      <c r="I339" s="32"/>
    </row>
    <row r="340" ht="15.75" customHeight="1">
      <c r="A340" s="32"/>
      <c r="B340" s="32"/>
      <c r="C340" s="32"/>
      <c r="D340" s="32"/>
      <c r="E340" s="32"/>
      <c r="F340" s="32"/>
      <c r="G340" s="32"/>
      <c r="H340" s="32"/>
      <c r="I340" s="32"/>
    </row>
    <row r="341" ht="15.75" customHeight="1">
      <c r="A341" s="32"/>
      <c r="B341" s="32"/>
      <c r="C341" s="32"/>
      <c r="D341" s="32"/>
      <c r="E341" s="32"/>
      <c r="F341" s="32"/>
      <c r="G341" s="32"/>
      <c r="H341" s="32"/>
      <c r="I341" s="32"/>
    </row>
    <row r="342" ht="15.75" customHeight="1">
      <c r="A342" s="32"/>
      <c r="B342" s="32"/>
      <c r="C342" s="32"/>
      <c r="D342" s="32"/>
      <c r="E342" s="32"/>
      <c r="F342" s="32"/>
      <c r="G342" s="32"/>
      <c r="H342" s="32"/>
      <c r="I342" s="32"/>
    </row>
    <row r="343" ht="15.75" customHeight="1">
      <c r="A343" s="32"/>
      <c r="B343" s="32"/>
      <c r="C343" s="32"/>
      <c r="D343" s="32"/>
      <c r="E343" s="32"/>
      <c r="F343" s="32"/>
      <c r="G343" s="32"/>
      <c r="H343" s="32"/>
      <c r="I343" s="32"/>
    </row>
    <row r="344" ht="15.75" customHeight="1">
      <c r="A344" s="32"/>
      <c r="B344" s="32"/>
      <c r="C344" s="32"/>
      <c r="D344" s="32"/>
      <c r="E344" s="32"/>
      <c r="F344" s="32"/>
      <c r="G344" s="32"/>
      <c r="H344" s="32"/>
      <c r="I344" s="32"/>
    </row>
    <row r="345" ht="15.75" customHeight="1">
      <c r="A345" s="32"/>
      <c r="B345" s="32"/>
      <c r="C345" s="32"/>
      <c r="D345" s="32"/>
      <c r="E345" s="32"/>
      <c r="F345" s="32"/>
      <c r="G345" s="32"/>
      <c r="H345" s="32"/>
      <c r="I345" s="32"/>
    </row>
    <row r="346" ht="15.75" customHeight="1">
      <c r="A346" s="32"/>
      <c r="B346" s="32"/>
      <c r="C346" s="32"/>
      <c r="D346" s="32"/>
      <c r="E346" s="32"/>
      <c r="F346" s="32"/>
      <c r="G346" s="32"/>
      <c r="H346" s="32"/>
      <c r="I346" s="32"/>
    </row>
    <row r="347" ht="15.75" customHeight="1">
      <c r="A347" s="32"/>
      <c r="B347" s="32"/>
      <c r="C347" s="32"/>
      <c r="D347" s="32"/>
      <c r="E347" s="32"/>
      <c r="F347" s="32"/>
      <c r="G347" s="32"/>
      <c r="H347" s="32"/>
      <c r="I347" s="32"/>
    </row>
    <row r="348" ht="15.75" customHeight="1">
      <c r="A348" s="32"/>
      <c r="B348" s="32"/>
      <c r="C348" s="32"/>
      <c r="D348" s="32"/>
      <c r="E348" s="32"/>
      <c r="F348" s="32"/>
      <c r="G348" s="32"/>
      <c r="H348" s="32"/>
      <c r="I348" s="32"/>
    </row>
    <row r="349" ht="15.75" customHeight="1">
      <c r="A349" s="32"/>
      <c r="B349" s="32"/>
      <c r="C349" s="32"/>
      <c r="D349" s="32"/>
      <c r="E349" s="32"/>
      <c r="F349" s="32"/>
      <c r="G349" s="32"/>
      <c r="H349" s="32"/>
      <c r="I349" s="32"/>
    </row>
    <row r="350" ht="15.75" customHeight="1">
      <c r="A350" s="32"/>
      <c r="B350" s="32"/>
      <c r="C350" s="32"/>
      <c r="D350" s="32"/>
      <c r="E350" s="32"/>
      <c r="F350" s="32"/>
      <c r="G350" s="32"/>
      <c r="H350" s="32"/>
      <c r="I350" s="32"/>
    </row>
    <row r="351" ht="15.75" customHeight="1">
      <c r="A351" s="32"/>
      <c r="B351" s="32"/>
      <c r="C351" s="32"/>
      <c r="D351" s="32"/>
      <c r="E351" s="32"/>
      <c r="F351" s="32"/>
      <c r="G351" s="32"/>
      <c r="H351" s="32"/>
      <c r="I351" s="32"/>
    </row>
    <row r="352" ht="15.75" customHeight="1">
      <c r="A352" s="32"/>
      <c r="B352" s="32"/>
      <c r="C352" s="32"/>
      <c r="D352" s="32"/>
      <c r="E352" s="32"/>
      <c r="F352" s="32"/>
      <c r="G352" s="32"/>
      <c r="H352" s="32"/>
      <c r="I352" s="32"/>
    </row>
    <row r="353" ht="15.75" customHeight="1">
      <c r="A353" s="32"/>
      <c r="B353" s="32"/>
      <c r="C353" s="32"/>
      <c r="D353" s="32"/>
      <c r="E353" s="32"/>
      <c r="F353" s="32"/>
      <c r="G353" s="32"/>
      <c r="H353" s="32"/>
      <c r="I353" s="32"/>
    </row>
    <row r="354" ht="15.75" customHeight="1">
      <c r="A354" s="32"/>
      <c r="B354" s="32"/>
      <c r="C354" s="32"/>
      <c r="D354" s="32"/>
      <c r="E354" s="32"/>
      <c r="F354" s="32"/>
      <c r="G354" s="32"/>
      <c r="H354" s="32"/>
      <c r="I354" s="32"/>
    </row>
    <row r="355" ht="15.75" customHeight="1">
      <c r="A355" s="32"/>
      <c r="B355" s="32"/>
      <c r="C355" s="32"/>
      <c r="D355" s="32"/>
      <c r="E355" s="32"/>
      <c r="F355" s="32"/>
      <c r="G355" s="32"/>
      <c r="H355" s="32"/>
      <c r="I355" s="32"/>
    </row>
    <row r="356" ht="15.75" customHeight="1">
      <c r="A356" s="32"/>
      <c r="B356" s="32"/>
      <c r="C356" s="32"/>
      <c r="D356" s="32"/>
      <c r="E356" s="32"/>
      <c r="F356" s="32"/>
      <c r="G356" s="32"/>
      <c r="H356" s="32"/>
      <c r="I356" s="32"/>
    </row>
    <row r="357" ht="15.75" customHeight="1">
      <c r="A357" s="32"/>
      <c r="B357" s="32"/>
      <c r="C357" s="32"/>
      <c r="D357" s="32"/>
      <c r="E357" s="32"/>
      <c r="F357" s="32"/>
      <c r="G357" s="32"/>
      <c r="H357" s="32"/>
      <c r="I357" s="32"/>
    </row>
    <row r="358" ht="15.75" customHeight="1">
      <c r="A358" s="32"/>
      <c r="B358" s="32"/>
      <c r="C358" s="32"/>
      <c r="D358" s="32"/>
      <c r="E358" s="32"/>
      <c r="F358" s="32"/>
      <c r="G358" s="32"/>
      <c r="H358" s="32"/>
      <c r="I358" s="32"/>
    </row>
    <row r="359" ht="15.75" customHeight="1">
      <c r="A359" s="32"/>
      <c r="B359" s="32"/>
      <c r="C359" s="32"/>
      <c r="D359" s="32"/>
      <c r="E359" s="32"/>
      <c r="F359" s="32"/>
      <c r="G359" s="32"/>
      <c r="H359" s="32"/>
      <c r="I359" s="32"/>
    </row>
    <row r="360" ht="15.75" customHeight="1">
      <c r="A360" s="32"/>
      <c r="B360" s="32"/>
      <c r="C360" s="32"/>
      <c r="D360" s="32"/>
      <c r="E360" s="32"/>
      <c r="F360" s="32"/>
      <c r="G360" s="32"/>
      <c r="H360" s="32"/>
      <c r="I360" s="32"/>
    </row>
    <row r="361" ht="15.75" customHeight="1">
      <c r="A361" s="32"/>
      <c r="B361" s="32"/>
      <c r="C361" s="32"/>
      <c r="D361" s="32"/>
      <c r="E361" s="32"/>
      <c r="F361" s="32"/>
      <c r="G361" s="32"/>
      <c r="H361" s="32"/>
      <c r="I361" s="32"/>
    </row>
    <row r="362" ht="15.75" customHeight="1">
      <c r="A362" s="32"/>
      <c r="B362" s="32"/>
      <c r="C362" s="32"/>
      <c r="D362" s="32"/>
      <c r="E362" s="32"/>
      <c r="F362" s="32"/>
      <c r="G362" s="32"/>
      <c r="H362" s="32"/>
      <c r="I362" s="32"/>
    </row>
    <row r="363" ht="15.75" customHeight="1">
      <c r="A363" s="32"/>
      <c r="B363" s="32"/>
      <c r="C363" s="32"/>
      <c r="D363" s="32"/>
      <c r="E363" s="32"/>
      <c r="F363" s="32"/>
      <c r="G363" s="32"/>
      <c r="H363" s="32"/>
      <c r="I363" s="32"/>
    </row>
    <row r="364" ht="15.75" customHeight="1">
      <c r="A364" s="32"/>
      <c r="B364" s="32"/>
      <c r="C364" s="32"/>
      <c r="D364" s="32"/>
      <c r="E364" s="32"/>
      <c r="F364" s="32"/>
      <c r="G364" s="32"/>
      <c r="H364" s="32"/>
      <c r="I364" s="32"/>
    </row>
    <row r="365" ht="15.75" customHeight="1">
      <c r="A365" s="32"/>
      <c r="B365" s="32"/>
      <c r="C365" s="32"/>
      <c r="D365" s="32"/>
      <c r="E365" s="32"/>
      <c r="F365" s="32"/>
      <c r="G365" s="32"/>
      <c r="H365" s="32"/>
      <c r="I365" s="32"/>
    </row>
    <row r="366" ht="15.75" customHeight="1">
      <c r="A366" s="32"/>
      <c r="B366" s="32"/>
      <c r="C366" s="32"/>
      <c r="D366" s="32"/>
      <c r="E366" s="32"/>
      <c r="F366" s="32"/>
      <c r="G366" s="32"/>
      <c r="H366" s="32"/>
      <c r="I366" s="32"/>
    </row>
    <row r="367" ht="15.75" customHeight="1">
      <c r="A367" s="32"/>
      <c r="B367" s="32"/>
      <c r="C367" s="32"/>
      <c r="D367" s="32"/>
      <c r="E367" s="32"/>
      <c r="F367" s="32"/>
      <c r="G367" s="32"/>
      <c r="H367" s="32"/>
      <c r="I367" s="32"/>
    </row>
    <row r="368" ht="15.75" customHeight="1">
      <c r="A368" s="32"/>
      <c r="B368" s="32"/>
      <c r="C368" s="32"/>
      <c r="D368" s="32"/>
      <c r="E368" s="32"/>
      <c r="F368" s="32"/>
      <c r="G368" s="32"/>
      <c r="H368" s="32"/>
      <c r="I368" s="32"/>
    </row>
    <row r="369" ht="15.75" customHeight="1">
      <c r="A369" s="32"/>
      <c r="B369" s="32"/>
      <c r="C369" s="32"/>
      <c r="D369" s="32"/>
      <c r="E369" s="32"/>
      <c r="F369" s="32"/>
      <c r="G369" s="32"/>
      <c r="H369" s="32"/>
      <c r="I369" s="32"/>
    </row>
    <row r="370" ht="15.75" customHeight="1">
      <c r="A370" s="32"/>
      <c r="B370" s="32"/>
      <c r="C370" s="32"/>
      <c r="D370" s="32"/>
      <c r="E370" s="32"/>
      <c r="F370" s="32"/>
      <c r="G370" s="32"/>
      <c r="H370" s="32"/>
      <c r="I370" s="32"/>
    </row>
    <row r="371" ht="15.75" customHeight="1">
      <c r="A371" s="32"/>
      <c r="B371" s="32"/>
      <c r="C371" s="32"/>
      <c r="D371" s="32"/>
      <c r="E371" s="32"/>
      <c r="F371" s="32"/>
      <c r="G371" s="32"/>
      <c r="H371" s="32"/>
      <c r="I371" s="32"/>
    </row>
    <row r="372" ht="15.75" customHeight="1">
      <c r="A372" s="32"/>
      <c r="B372" s="32"/>
      <c r="C372" s="32"/>
      <c r="D372" s="32"/>
      <c r="E372" s="32"/>
      <c r="F372" s="32"/>
      <c r="G372" s="32"/>
      <c r="H372" s="32"/>
      <c r="I372" s="32"/>
    </row>
    <row r="373" ht="15.75" customHeight="1">
      <c r="A373" s="32"/>
      <c r="B373" s="32"/>
      <c r="C373" s="32"/>
      <c r="D373" s="32"/>
      <c r="E373" s="32"/>
      <c r="F373" s="32"/>
      <c r="G373" s="32"/>
      <c r="H373" s="32"/>
      <c r="I373" s="32"/>
    </row>
    <row r="374" ht="15.75" customHeight="1">
      <c r="A374" s="32"/>
      <c r="B374" s="32"/>
      <c r="C374" s="32"/>
      <c r="D374" s="32"/>
      <c r="E374" s="32"/>
      <c r="F374" s="32"/>
      <c r="G374" s="32"/>
      <c r="H374" s="32"/>
      <c r="I374" s="32"/>
    </row>
    <row r="375" ht="15.75" customHeight="1">
      <c r="A375" s="32"/>
      <c r="B375" s="32"/>
      <c r="C375" s="32"/>
      <c r="D375" s="32"/>
      <c r="E375" s="32"/>
      <c r="F375" s="32"/>
      <c r="G375" s="32"/>
      <c r="H375" s="32"/>
      <c r="I375" s="32"/>
    </row>
    <row r="376" ht="15.75" customHeight="1">
      <c r="A376" s="32"/>
      <c r="B376" s="32"/>
      <c r="C376" s="32"/>
      <c r="D376" s="32"/>
      <c r="E376" s="32"/>
      <c r="F376" s="32"/>
      <c r="G376" s="32"/>
      <c r="H376" s="32"/>
      <c r="I376" s="32"/>
    </row>
    <row r="377" ht="15.75" customHeight="1">
      <c r="A377" s="32"/>
      <c r="B377" s="32"/>
      <c r="C377" s="32"/>
      <c r="D377" s="32"/>
      <c r="E377" s="32"/>
      <c r="F377" s="32"/>
      <c r="G377" s="32"/>
      <c r="H377" s="32"/>
      <c r="I377" s="32"/>
    </row>
    <row r="378" ht="15.75" customHeight="1">
      <c r="A378" s="32"/>
      <c r="B378" s="32"/>
      <c r="C378" s="32"/>
      <c r="D378" s="32"/>
      <c r="E378" s="32"/>
      <c r="F378" s="32"/>
      <c r="G378" s="32"/>
      <c r="H378" s="32"/>
      <c r="I378" s="32"/>
    </row>
    <row r="379" ht="15.75" customHeight="1">
      <c r="A379" s="32"/>
      <c r="B379" s="32"/>
      <c r="C379" s="32"/>
      <c r="D379" s="32"/>
      <c r="E379" s="32"/>
      <c r="F379" s="32"/>
      <c r="G379" s="32"/>
      <c r="H379" s="32"/>
      <c r="I379" s="32"/>
    </row>
    <row r="380" ht="15.75" customHeight="1">
      <c r="A380" s="32"/>
      <c r="B380" s="32"/>
      <c r="C380" s="32"/>
      <c r="D380" s="32"/>
      <c r="E380" s="32"/>
      <c r="F380" s="32"/>
      <c r="G380" s="32"/>
      <c r="H380" s="32"/>
      <c r="I380" s="32"/>
    </row>
    <row r="381" ht="15.75" customHeight="1">
      <c r="A381" s="32"/>
      <c r="B381" s="32"/>
      <c r="C381" s="32"/>
      <c r="D381" s="32"/>
      <c r="E381" s="32"/>
      <c r="F381" s="32"/>
      <c r="G381" s="32"/>
      <c r="H381" s="32"/>
      <c r="I381" s="32"/>
    </row>
    <row r="382" ht="15.75" customHeight="1">
      <c r="A382" s="32"/>
      <c r="B382" s="32"/>
      <c r="C382" s="32"/>
      <c r="D382" s="32"/>
      <c r="E382" s="32"/>
      <c r="F382" s="32"/>
      <c r="G382" s="32"/>
      <c r="H382" s="32"/>
      <c r="I382" s="32"/>
    </row>
    <row r="383" ht="15.75" customHeight="1">
      <c r="A383" s="32"/>
      <c r="B383" s="32"/>
      <c r="C383" s="32"/>
      <c r="D383" s="32"/>
      <c r="E383" s="32"/>
      <c r="F383" s="32"/>
      <c r="G383" s="32"/>
      <c r="H383" s="32"/>
      <c r="I383" s="32"/>
    </row>
    <row r="384" ht="15.75" customHeight="1">
      <c r="A384" s="32"/>
      <c r="B384" s="32"/>
      <c r="C384" s="32"/>
      <c r="D384" s="32"/>
      <c r="E384" s="32"/>
      <c r="F384" s="32"/>
      <c r="G384" s="32"/>
      <c r="H384" s="32"/>
      <c r="I384" s="32"/>
    </row>
    <row r="385" ht="15.75" customHeight="1">
      <c r="A385" s="32"/>
      <c r="B385" s="32"/>
      <c r="C385" s="32"/>
      <c r="D385" s="32"/>
      <c r="E385" s="32"/>
      <c r="F385" s="32"/>
      <c r="G385" s="32"/>
      <c r="H385" s="32"/>
      <c r="I385" s="32"/>
    </row>
    <row r="386" ht="15.75" customHeight="1">
      <c r="A386" s="32"/>
      <c r="B386" s="32"/>
      <c r="C386" s="32"/>
      <c r="D386" s="32"/>
      <c r="E386" s="32"/>
      <c r="F386" s="32"/>
      <c r="G386" s="32"/>
      <c r="H386" s="32"/>
      <c r="I386" s="32"/>
    </row>
    <row r="387" ht="15.75" customHeight="1">
      <c r="A387" s="32"/>
      <c r="B387" s="32"/>
      <c r="C387" s="32"/>
      <c r="D387" s="32"/>
      <c r="E387" s="32"/>
      <c r="F387" s="32"/>
      <c r="G387" s="32"/>
      <c r="H387" s="32"/>
      <c r="I387" s="32"/>
    </row>
    <row r="388" ht="15.75" customHeight="1">
      <c r="A388" s="32"/>
      <c r="B388" s="32"/>
      <c r="C388" s="32"/>
      <c r="D388" s="32"/>
      <c r="E388" s="32"/>
      <c r="F388" s="32"/>
      <c r="G388" s="32"/>
      <c r="H388" s="32"/>
      <c r="I388" s="32"/>
    </row>
    <row r="389" ht="15.75" customHeight="1">
      <c r="A389" s="32"/>
      <c r="B389" s="32"/>
      <c r="C389" s="32"/>
      <c r="D389" s="32"/>
      <c r="E389" s="32"/>
      <c r="F389" s="32"/>
      <c r="G389" s="32"/>
      <c r="H389" s="32"/>
      <c r="I389" s="32"/>
    </row>
    <row r="390" ht="15.75" customHeight="1">
      <c r="A390" s="32"/>
      <c r="B390" s="32"/>
      <c r="C390" s="32"/>
      <c r="D390" s="32"/>
      <c r="E390" s="32"/>
      <c r="F390" s="32"/>
      <c r="G390" s="32"/>
      <c r="H390" s="32"/>
      <c r="I390" s="32"/>
    </row>
    <row r="391" ht="15.75" customHeight="1">
      <c r="A391" s="32"/>
      <c r="B391" s="32"/>
      <c r="C391" s="32"/>
      <c r="D391" s="32"/>
      <c r="E391" s="32"/>
      <c r="F391" s="32"/>
      <c r="G391" s="32"/>
      <c r="H391" s="32"/>
      <c r="I391" s="32"/>
    </row>
    <row r="392" ht="15.75" customHeight="1">
      <c r="A392" s="32"/>
      <c r="B392" s="32"/>
      <c r="C392" s="32"/>
      <c r="D392" s="32"/>
      <c r="E392" s="32"/>
      <c r="F392" s="32"/>
      <c r="G392" s="32"/>
      <c r="H392" s="32"/>
      <c r="I392" s="32"/>
    </row>
    <row r="393" ht="15.75" customHeight="1">
      <c r="A393" s="32"/>
      <c r="B393" s="32"/>
      <c r="C393" s="32"/>
      <c r="D393" s="32"/>
      <c r="E393" s="32"/>
      <c r="F393" s="32"/>
      <c r="G393" s="32"/>
      <c r="H393" s="32"/>
      <c r="I393" s="32"/>
    </row>
    <row r="394" ht="15.75" customHeight="1">
      <c r="A394" s="32"/>
      <c r="B394" s="32"/>
      <c r="C394" s="32"/>
      <c r="D394" s="32"/>
      <c r="E394" s="32"/>
      <c r="F394" s="32"/>
      <c r="G394" s="32"/>
      <c r="H394" s="32"/>
      <c r="I394" s="32"/>
    </row>
    <row r="395" ht="15.75" customHeight="1">
      <c r="A395" s="32"/>
      <c r="B395" s="32"/>
      <c r="C395" s="32"/>
      <c r="D395" s="32"/>
      <c r="E395" s="32"/>
      <c r="F395" s="32"/>
      <c r="G395" s="32"/>
      <c r="H395" s="32"/>
      <c r="I395" s="32"/>
    </row>
    <row r="396" ht="15.75" customHeight="1">
      <c r="A396" s="32"/>
      <c r="B396" s="32"/>
      <c r="C396" s="32"/>
      <c r="D396" s="32"/>
      <c r="E396" s="32"/>
      <c r="F396" s="32"/>
      <c r="G396" s="32"/>
      <c r="H396" s="32"/>
      <c r="I396" s="32"/>
    </row>
    <row r="397" ht="15.75" customHeight="1">
      <c r="A397" s="32"/>
      <c r="B397" s="32"/>
      <c r="C397" s="32"/>
      <c r="D397" s="32"/>
      <c r="E397" s="32"/>
      <c r="F397" s="32"/>
      <c r="G397" s="32"/>
      <c r="H397" s="32"/>
      <c r="I397" s="32"/>
    </row>
    <row r="398" ht="15.75" customHeight="1">
      <c r="A398" s="32"/>
      <c r="B398" s="32"/>
      <c r="C398" s="32"/>
      <c r="D398" s="32"/>
      <c r="E398" s="32"/>
      <c r="F398" s="32"/>
      <c r="G398" s="32"/>
      <c r="H398" s="32"/>
      <c r="I398" s="32"/>
    </row>
    <row r="399" ht="15.75" customHeight="1">
      <c r="A399" s="32"/>
      <c r="B399" s="32"/>
      <c r="C399" s="32"/>
      <c r="D399" s="32"/>
      <c r="E399" s="32"/>
      <c r="F399" s="32"/>
      <c r="G399" s="32"/>
      <c r="H399" s="32"/>
      <c r="I399" s="32"/>
    </row>
    <row r="400" ht="15.75" customHeight="1">
      <c r="A400" s="32"/>
      <c r="B400" s="32"/>
      <c r="C400" s="32"/>
      <c r="D400" s="32"/>
      <c r="E400" s="32"/>
      <c r="F400" s="32"/>
      <c r="G400" s="32"/>
      <c r="H400" s="32"/>
      <c r="I400" s="32"/>
    </row>
    <row r="401" ht="15.75" customHeight="1">
      <c r="A401" s="32"/>
      <c r="B401" s="32"/>
      <c r="C401" s="32"/>
      <c r="D401" s="32"/>
      <c r="E401" s="32"/>
      <c r="F401" s="32"/>
      <c r="G401" s="32"/>
      <c r="H401" s="32"/>
      <c r="I401" s="32"/>
    </row>
    <row r="402" ht="15.75" customHeight="1">
      <c r="A402" s="32"/>
      <c r="B402" s="32"/>
      <c r="C402" s="32"/>
      <c r="D402" s="32"/>
      <c r="E402" s="32"/>
      <c r="F402" s="32"/>
      <c r="G402" s="32"/>
      <c r="H402" s="32"/>
      <c r="I402" s="32"/>
    </row>
    <row r="403" ht="15.75" customHeight="1">
      <c r="A403" s="32"/>
      <c r="B403" s="32"/>
      <c r="C403" s="32"/>
      <c r="D403" s="32"/>
      <c r="E403" s="32"/>
      <c r="F403" s="32"/>
      <c r="G403" s="32"/>
      <c r="H403" s="32"/>
      <c r="I403" s="32"/>
    </row>
    <row r="404" ht="15.75" customHeight="1">
      <c r="A404" s="32"/>
      <c r="B404" s="32"/>
      <c r="C404" s="32"/>
      <c r="D404" s="32"/>
      <c r="E404" s="32"/>
      <c r="F404" s="32"/>
      <c r="G404" s="32"/>
      <c r="H404" s="32"/>
      <c r="I404" s="32"/>
    </row>
    <row r="405" ht="15.75" customHeight="1">
      <c r="A405" s="32"/>
      <c r="B405" s="32"/>
      <c r="C405" s="32"/>
      <c r="D405" s="32"/>
      <c r="E405" s="32"/>
      <c r="F405" s="32"/>
      <c r="G405" s="32"/>
      <c r="H405" s="32"/>
      <c r="I405" s="32"/>
    </row>
    <row r="406" ht="15.75" customHeight="1">
      <c r="A406" s="32"/>
      <c r="B406" s="32"/>
      <c r="C406" s="32"/>
      <c r="D406" s="32"/>
      <c r="E406" s="32"/>
      <c r="F406" s="32"/>
      <c r="G406" s="32"/>
      <c r="H406" s="32"/>
      <c r="I406" s="32"/>
    </row>
    <row r="407" ht="15.75" customHeight="1">
      <c r="A407" s="32"/>
      <c r="B407" s="32"/>
      <c r="C407" s="32"/>
      <c r="D407" s="32"/>
      <c r="E407" s="32"/>
      <c r="F407" s="32"/>
      <c r="G407" s="32"/>
      <c r="H407" s="32"/>
      <c r="I407" s="32"/>
    </row>
    <row r="408" ht="15.75" customHeight="1">
      <c r="A408" s="32"/>
      <c r="B408" s="32"/>
      <c r="C408" s="32"/>
      <c r="D408" s="32"/>
      <c r="E408" s="32"/>
      <c r="F408" s="32"/>
      <c r="G408" s="32"/>
      <c r="H408" s="32"/>
      <c r="I408" s="32"/>
    </row>
    <row r="409" ht="15.75" customHeight="1">
      <c r="A409" s="32"/>
      <c r="B409" s="32"/>
      <c r="C409" s="32"/>
      <c r="D409" s="32"/>
      <c r="E409" s="32"/>
      <c r="F409" s="32"/>
      <c r="G409" s="32"/>
      <c r="H409" s="32"/>
      <c r="I409" s="32"/>
    </row>
    <row r="410" ht="15.75" customHeight="1">
      <c r="A410" s="32"/>
      <c r="B410" s="32"/>
      <c r="C410" s="32"/>
      <c r="D410" s="32"/>
      <c r="E410" s="32"/>
      <c r="F410" s="32"/>
      <c r="G410" s="32"/>
      <c r="H410" s="32"/>
      <c r="I410" s="32"/>
    </row>
    <row r="411" ht="15.75" customHeight="1">
      <c r="A411" s="32"/>
      <c r="B411" s="32"/>
      <c r="C411" s="32"/>
      <c r="D411" s="32"/>
      <c r="E411" s="32"/>
      <c r="F411" s="32"/>
      <c r="G411" s="32"/>
      <c r="H411" s="32"/>
      <c r="I411" s="32"/>
    </row>
    <row r="412" ht="15.75" customHeight="1">
      <c r="A412" s="32"/>
      <c r="B412" s="32"/>
      <c r="C412" s="32"/>
      <c r="D412" s="32"/>
      <c r="E412" s="32"/>
      <c r="F412" s="32"/>
      <c r="G412" s="32"/>
      <c r="H412" s="32"/>
      <c r="I412" s="32"/>
    </row>
    <row r="413" ht="15.75" customHeight="1">
      <c r="A413" s="32"/>
      <c r="B413" s="32"/>
      <c r="C413" s="32"/>
      <c r="D413" s="32"/>
      <c r="E413" s="32"/>
      <c r="F413" s="32"/>
      <c r="G413" s="32"/>
      <c r="H413" s="32"/>
      <c r="I413" s="32"/>
    </row>
    <row r="414" ht="15.75" customHeight="1">
      <c r="A414" s="32"/>
      <c r="B414" s="32"/>
      <c r="C414" s="32"/>
      <c r="D414" s="32"/>
      <c r="E414" s="32"/>
      <c r="F414" s="32"/>
      <c r="G414" s="32"/>
      <c r="H414" s="32"/>
      <c r="I414" s="32"/>
    </row>
    <row r="415" ht="15.75" customHeight="1">
      <c r="A415" s="32"/>
      <c r="B415" s="32"/>
      <c r="C415" s="32"/>
      <c r="D415" s="32"/>
      <c r="E415" s="32"/>
      <c r="F415" s="32"/>
      <c r="G415" s="32"/>
      <c r="H415" s="32"/>
      <c r="I415" s="32"/>
    </row>
    <row r="416" ht="15.75" customHeight="1">
      <c r="A416" s="32"/>
      <c r="B416" s="32"/>
      <c r="C416" s="32"/>
      <c r="D416" s="32"/>
      <c r="E416" s="32"/>
      <c r="F416" s="32"/>
      <c r="G416" s="32"/>
      <c r="H416" s="32"/>
      <c r="I416" s="32"/>
    </row>
    <row r="417" ht="15.75" customHeight="1">
      <c r="A417" s="32"/>
      <c r="B417" s="32"/>
      <c r="C417" s="32"/>
      <c r="D417" s="32"/>
      <c r="E417" s="32"/>
      <c r="F417" s="32"/>
      <c r="G417" s="32"/>
      <c r="H417" s="32"/>
      <c r="I417" s="32"/>
    </row>
    <row r="418" ht="15.75" customHeight="1">
      <c r="A418" s="32"/>
      <c r="B418" s="32"/>
      <c r="C418" s="32"/>
      <c r="D418" s="32"/>
      <c r="E418" s="32"/>
      <c r="F418" s="32"/>
      <c r="G418" s="32"/>
      <c r="H418" s="32"/>
      <c r="I418" s="32"/>
    </row>
    <row r="419" ht="15.75" customHeight="1">
      <c r="A419" s="32"/>
      <c r="B419" s="32"/>
      <c r="C419" s="32"/>
      <c r="D419" s="32"/>
      <c r="E419" s="32"/>
      <c r="F419" s="32"/>
      <c r="G419" s="32"/>
      <c r="H419" s="32"/>
      <c r="I419" s="32"/>
    </row>
    <row r="420" ht="15.75" customHeight="1">
      <c r="A420" s="32"/>
      <c r="B420" s="32"/>
      <c r="C420" s="32"/>
      <c r="D420" s="32"/>
      <c r="E420" s="32"/>
      <c r="F420" s="32"/>
      <c r="G420" s="32"/>
      <c r="H420" s="32"/>
      <c r="I420" s="32"/>
    </row>
    <row r="421" ht="15.75" customHeight="1">
      <c r="A421" s="32"/>
      <c r="B421" s="32"/>
      <c r="C421" s="32"/>
      <c r="D421" s="32"/>
      <c r="E421" s="32"/>
      <c r="F421" s="32"/>
      <c r="G421" s="32"/>
      <c r="H421" s="32"/>
      <c r="I421" s="32"/>
    </row>
    <row r="422" ht="15.75" customHeight="1">
      <c r="A422" s="32"/>
      <c r="B422" s="32"/>
      <c r="C422" s="32"/>
      <c r="D422" s="32"/>
      <c r="E422" s="32"/>
      <c r="F422" s="32"/>
      <c r="G422" s="32"/>
      <c r="H422" s="32"/>
      <c r="I422" s="32"/>
    </row>
    <row r="423" ht="15.75" customHeight="1">
      <c r="A423" s="32"/>
      <c r="B423" s="32"/>
      <c r="C423" s="32"/>
      <c r="D423" s="32"/>
      <c r="E423" s="32"/>
      <c r="F423" s="32"/>
      <c r="G423" s="32"/>
      <c r="H423" s="32"/>
      <c r="I423" s="32"/>
    </row>
    <row r="424" ht="15.75" customHeight="1">
      <c r="A424" s="32"/>
      <c r="B424" s="32"/>
      <c r="C424" s="32"/>
      <c r="D424" s="32"/>
      <c r="E424" s="32"/>
      <c r="F424" s="32"/>
      <c r="G424" s="32"/>
      <c r="H424" s="32"/>
      <c r="I424" s="32"/>
    </row>
    <row r="425" ht="15.75" customHeight="1">
      <c r="A425" s="32"/>
      <c r="B425" s="32"/>
      <c r="C425" s="32"/>
      <c r="D425" s="32"/>
      <c r="E425" s="32"/>
      <c r="F425" s="32"/>
      <c r="G425" s="32"/>
      <c r="H425" s="32"/>
      <c r="I425" s="32"/>
    </row>
    <row r="426" ht="15.75" customHeight="1">
      <c r="A426" s="32"/>
      <c r="B426" s="32"/>
      <c r="C426" s="32"/>
      <c r="D426" s="32"/>
      <c r="E426" s="32"/>
      <c r="F426" s="32"/>
      <c r="G426" s="32"/>
      <c r="H426" s="32"/>
      <c r="I426" s="32"/>
    </row>
    <row r="427" ht="15.75" customHeight="1">
      <c r="A427" s="32"/>
      <c r="B427" s="32"/>
      <c r="C427" s="32"/>
      <c r="D427" s="32"/>
      <c r="E427" s="32"/>
      <c r="F427" s="32"/>
      <c r="G427" s="32"/>
      <c r="H427" s="32"/>
      <c r="I427" s="32"/>
    </row>
    <row r="428" ht="15.75" customHeight="1">
      <c r="A428" s="32"/>
      <c r="B428" s="32"/>
      <c r="C428" s="32"/>
      <c r="D428" s="32"/>
      <c r="E428" s="32"/>
      <c r="F428" s="32"/>
      <c r="G428" s="32"/>
      <c r="H428" s="32"/>
      <c r="I428" s="32"/>
    </row>
    <row r="429" ht="15.75" customHeight="1">
      <c r="A429" s="32"/>
      <c r="B429" s="32"/>
      <c r="C429" s="32"/>
      <c r="D429" s="32"/>
      <c r="E429" s="32"/>
      <c r="F429" s="32"/>
      <c r="G429" s="32"/>
      <c r="H429" s="32"/>
      <c r="I429" s="32"/>
    </row>
    <row r="430" ht="15.75" customHeight="1">
      <c r="A430" s="32"/>
      <c r="B430" s="32"/>
      <c r="C430" s="32"/>
      <c r="D430" s="32"/>
      <c r="E430" s="32"/>
      <c r="F430" s="32"/>
      <c r="G430" s="32"/>
      <c r="H430" s="32"/>
      <c r="I430" s="32"/>
    </row>
    <row r="431" ht="15.75" customHeight="1">
      <c r="A431" s="32"/>
      <c r="B431" s="32"/>
      <c r="C431" s="32"/>
      <c r="D431" s="32"/>
      <c r="E431" s="32"/>
      <c r="F431" s="32"/>
      <c r="G431" s="32"/>
      <c r="H431" s="32"/>
      <c r="I431" s="32"/>
    </row>
    <row r="432" ht="15.75" customHeight="1">
      <c r="A432" s="32"/>
      <c r="B432" s="32"/>
      <c r="C432" s="32"/>
      <c r="D432" s="32"/>
      <c r="E432" s="32"/>
      <c r="F432" s="32"/>
      <c r="G432" s="32"/>
      <c r="H432" s="32"/>
      <c r="I432" s="32"/>
    </row>
    <row r="433" ht="15.75" customHeight="1">
      <c r="A433" s="32"/>
      <c r="B433" s="32"/>
      <c r="C433" s="32"/>
      <c r="D433" s="32"/>
      <c r="E433" s="32"/>
      <c r="F433" s="32"/>
      <c r="G433" s="32"/>
      <c r="H433" s="32"/>
      <c r="I433" s="32"/>
    </row>
    <row r="434" ht="15.75" customHeight="1">
      <c r="A434" s="32"/>
      <c r="B434" s="32"/>
      <c r="C434" s="32"/>
      <c r="D434" s="32"/>
      <c r="E434" s="32"/>
      <c r="F434" s="32"/>
      <c r="G434" s="32"/>
      <c r="H434" s="32"/>
      <c r="I434" s="32"/>
    </row>
    <row r="435" ht="15.75" customHeight="1">
      <c r="A435" s="32"/>
      <c r="B435" s="32"/>
      <c r="C435" s="32"/>
      <c r="D435" s="32"/>
      <c r="E435" s="32"/>
      <c r="F435" s="32"/>
      <c r="G435" s="32"/>
      <c r="H435" s="32"/>
      <c r="I435" s="32"/>
    </row>
    <row r="436" ht="15.75" customHeight="1">
      <c r="A436" s="32"/>
      <c r="B436" s="32"/>
      <c r="C436" s="32"/>
      <c r="D436" s="32"/>
      <c r="E436" s="32"/>
      <c r="F436" s="32"/>
      <c r="G436" s="32"/>
      <c r="H436" s="32"/>
      <c r="I436" s="32"/>
    </row>
    <row r="437" ht="15.75" customHeight="1">
      <c r="A437" s="32"/>
      <c r="B437" s="32"/>
      <c r="C437" s="32"/>
      <c r="D437" s="32"/>
      <c r="E437" s="32"/>
      <c r="F437" s="32"/>
      <c r="G437" s="32"/>
      <c r="H437" s="32"/>
      <c r="I437" s="32"/>
    </row>
    <row r="438" ht="15.75" customHeight="1">
      <c r="A438" s="32"/>
      <c r="B438" s="32"/>
      <c r="C438" s="32"/>
      <c r="D438" s="32"/>
      <c r="E438" s="32"/>
      <c r="F438" s="32"/>
      <c r="G438" s="32"/>
      <c r="H438" s="32"/>
      <c r="I438" s="32"/>
    </row>
    <row r="439" ht="15.75" customHeight="1">
      <c r="A439" s="32"/>
      <c r="B439" s="32"/>
      <c r="C439" s="32"/>
      <c r="D439" s="32"/>
      <c r="E439" s="32"/>
      <c r="F439" s="32"/>
      <c r="G439" s="32"/>
      <c r="H439" s="32"/>
      <c r="I439" s="32"/>
    </row>
    <row r="440" ht="15.75" customHeight="1">
      <c r="A440" s="32"/>
      <c r="B440" s="32"/>
      <c r="C440" s="32"/>
      <c r="D440" s="32"/>
      <c r="E440" s="32"/>
      <c r="F440" s="32"/>
      <c r="G440" s="32"/>
      <c r="H440" s="32"/>
      <c r="I440" s="32"/>
    </row>
    <row r="441" ht="15.75" customHeight="1">
      <c r="A441" s="32"/>
      <c r="B441" s="32"/>
      <c r="C441" s="32"/>
      <c r="D441" s="32"/>
      <c r="E441" s="32"/>
      <c r="F441" s="32"/>
      <c r="G441" s="32"/>
      <c r="H441" s="32"/>
      <c r="I441" s="32"/>
    </row>
    <row r="442" ht="15.75" customHeight="1">
      <c r="A442" s="32"/>
      <c r="B442" s="32"/>
      <c r="C442" s="32"/>
      <c r="D442" s="32"/>
      <c r="E442" s="32"/>
      <c r="F442" s="32"/>
      <c r="G442" s="32"/>
      <c r="H442" s="32"/>
      <c r="I442" s="32"/>
    </row>
    <row r="443" ht="15.75" customHeight="1">
      <c r="A443" s="32"/>
      <c r="B443" s="32"/>
      <c r="C443" s="32"/>
      <c r="D443" s="32"/>
      <c r="E443" s="32"/>
      <c r="F443" s="32"/>
      <c r="G443" s="32"/>
      <c r="H443" s="32"/>
      <c r="I443" s="32"/>
    </row>
    <row r="444" ht="15.75" customHeight="1">
      <c r="A444" s="32"/>
      <c r="B444" s="32"/>
      <c r="C444" s="32"/>
      <c r="D444" s="32"/>
      <c r="E444" s="32"/>
      <c r="F444" s="32"/>
      <c r="G444" s="32"/>
      <c r="H444" s="32"/>
      <c r="I444" s="32"/>
    </row>
    <row r="445" ht="15.75" customHeight="1">
      <c r="A445" s="32"/>
      <c r="B445" s="32"/>
      <c r="C445" s="32"/>
      <c r="D445" s="32"/>
      <c r="E445" s="32"/>
      <c r="F445" s="32"/>
      <c r="G445" s="32"/>
      <c r="H445" s="32"/>
      <c r="I445" s="32"/>
    </row>
    <row r="446" ht="15.75" customHeight="1">
      <c r="A446" s="32"/>
      <c r="B446" s="32"/>
      <c r="C446" s="32"/>
      <c r="D446" s="32"/>
      <c r="E446" s="32"/>
      <c r="F446" s="32"/>
      <c r="G446" s="32"/>
      <c r="H446" s="32"/>
      <c r="I446" s="32"/>
    </row>
    <row r="447" ht="15.75" customHeight="1">
      <c r="A447" s="32"/>
      <c r="B447" s="32"/>
      <c r="C447" s="32"/>
      <c r="D447" s="32"/>
      <c r="E447" s="32"/>
      <c r="F447" s="32"/>
      <c r="G447" s="32"/>
      <c r="H447" s="32"/>
      <c r="I447" s="32"/>
    </row>
    <row r="448" ht="15.75" customHeight="1">
      <c r="A448" s="32"/>
      <c r="B448" s="32"/>
      <c r="C448" s="32"/>
      <c r="D448" s="32"/>
      <c r="E448" s="32"/>
      <c r="F448" s="32"/>
      <c r="G448" s="32"/>
      <c r="H448" s="32"/>
      <c r="I448" s="32"/>
    </row>
    <row r="449" ht="15.75" customHeight="1">
      <c r="A449" s="32"/>
      <c r="B449" s="32"/>
      <c r="C449" s="32"/>
      <c r="D449" s="32"/>
      <c r="E449" s="32"/>
      <c r="F449" s="32"/>
      <c r="G449" s="32"/>
      <c r="H449" s="32"/>
      <c r="I449" s="32"/>
    </row>
    <row r="450" ht="15.75" customHeight="1">
      <c r="A450" s="32"/>
      <c r="B450" s="32"/>
      <c r="C450" s="32"/>
      <c r="D450" s="32"/>
      <c r="E450" s="32"/>
      <c r="F450" s="32"/>
      <c r="G450" s="32"/>
      <c r="H450" s="32"/>
      <c r="I450" s="32"/>
    </row>
    <row r="451" ht="15.75" customHeight="1">
      <c r="A451" s="32"/>
      <c r="B451" s="32"/>
      <c r="C451" s="32"/>
      <c r="D451" s="32"/>
      <c r="E451" s="32"/>
      <c r="F451" s="32"/>
      <c r="G451" s="32"/>
      <c r="H451" s="32"/>
      <c r="I451" s="32"/>
    </row>
    <row r="452" ht="15.75" customHeight="1">
      <c r="A452" s="32"/>
      <c r="B452" s="32"/>
      <c r="C452" s="32"/>
      <c r="D452" s="32"/>
      <c r="E452" s="32"/>
      <c r="F452" s="32"/>
      <c r="G452" s="32"/>
      <c r="H452" s="32"/>
      <c r="I452" s="32"/>
    </row>
    <row r="453" ht="15.75" customHeight="1">
      <c r="A453" s="32"/>
      <c r="B453" s="32"/>
      <c r="C453" s="32"/>
      <c r="D453" s="32"/>
      <c r="E453" s="32"/>
      <c r="F453" s="32"/>
      <c r="G453" s="32"/>
      <c r="H453" s="32"/>
      <c r="I453" s="32"/>
    </row>
    <row r="454" ht="15.75" customHeight="1">
      <c r="A454" s="32"/>
      <c r="B454" s="32"/>
      <c r="C454" s="32"/>
      <c r="D454" s="32"/>
      <c r="E454" s="32"/>
      <c r="F454" s="32"/>
      <c r="G454" s="32"/>
      <c r="H454" s="32"/>
      <c r="I454" s="32"/>
    </row>
    <row r="455" ht="15.75" customHeight="1">
      <c r="A455" s="32"/>
      <c r="B455" s="32"/>
      <c r="C455" s="32"/>
      <c r="D455" s="32"/>
      <c r="E455" s="32"/>
      <c r="F455" s="32"/>
      <c r="G455" s="32"/>
      <c r="H455" s="32"/>
      <c r="I455" s="32"/>
    </row>
    <row r="456" ht="15.75" customHeight="1">
      <c r="A456" s="32"/>
      <c r="B456" s="32"/>
      <c r="C456" s="32"/>
      <c r="D456" s="32"/>
      <c r="E456" s="32"/>
      <c r="F456" s="32"/>
      <c r="G456" s="32"/>
      <c r="H456" s="32"/>
      <c r="I456" s="32"/>
    </row>
    <row r="457" ht="15.75" customHeight="1">
      <c r="A457" s="32"/>
      <c r="B457" s="32"/>
      <c r="C457" s="32"/>
      <c r="D457" s="32"/>
      <c r="E457" s="32"/>
      <c r="F457" s="32"/>
      <c r="G457" s="32"/>
      <c r="H457" s="32"/>
      <c r="I457" s="32"/>
    </row>
    <row r="458" ht="15.75" customHeight="1">
      <c r="A458" s="32"/>
      <c r="B458" s="32"/>
      <c r="C458" s="32"/>
      <c r="D458" s="32"/>
      <c r="E458" s="32"/>
      <c r="F458" s="32"/>
      <c r="G458" s="32"/>
      <c r="H458" s="32"/>
      <c r="I458" s="32"/>
    </row>
    <row r="459" ht="15.75" customHeight="1">
      <c r="A459" s="32"/>
      <c r="B459" s="32"/>
      <c r="C459" s="32"/>
      <c r="D459" s="32"/>
      <c r="E459" s="32"/>
      <c r="F459" s="32"/>
      <c r="G459" s="32"/>
      <c r="H459" s="32"/>
      <c r="I459" s="32"/>
    </row>
    <row r="460" ht="15.75" customHeight="1">
      <c r="A460" s="32"/>
      <c r="B460" s="32"/>
      <c r="C460" s="32"/>
      <c r="D460" s="32"/>
      <c r="E460" s="32"/>
      <c r="F460" s="32"/>
      <c r="G460" s="32"/>
      <c r="H460" s="32"/>
      <c r="I460" s="32"/>
    </row>
    <row r="461" ht="15.75" customHeight="1">
      <c r="A461" s="32"/>
      <c r="B461" s="32"/>
      <c r="C461" s="32"/>
      <c r="D461" s="32"/>
      <c r="E461" s="32"/>
      <c r="F461" s="32"/>
      <c r="G461" s="32"/>
      <c r="H461" s="32"/>
      <c r="I461" s="32"/>
    </row>
    <row r="462" ht="15.75" customHeight="1">
      <c r="A462" s="32"/>
      <c r="B462" s="32"/>
      <c r="C462" s="32"/>
      <c r="D462" s="32"/>
      <c r="E462" s="32"/>
      <c r="F462" s="32"/>
      <c r="G462" s="32"/>
      <c r="H462" s="32"/>
      <c r="I462" s="32"/>
    </row>
    <row r="463" ht="15.75" customHeight="1">
      <c r="A463" s="32"/>
      <c r="B463" s="32"/>
      <c r="C463" s="32"/>
      <c r="D463" s="32"/>
      <c r="E463" s="32"/>
      <c r="F463" s="32"/>
      <c r="G463" s="32"/>
      <c r="H463" s="32"/>
      <c r="I463" s="32"/>
    </row>
    <row r="464" ht="15.75" customHeight="1">
      <c r="A464" s="32"/>
      <c r="B464" s="32"/>
      <c r="C464" s="32"/>
      <c r="D464" s="32"/>
      <c r="E464" s="32"/>
      <c r="F464" s="32"/>
      <c r="G464" s="32"/>
      <c r="H464" s="32"/>
      <c r="I464" s="32"/>
    </row>
    <row r="465" ht="15.75" customHeight="1">
      <c r="A465" s="32"/>
      <c r="B465" s="32"/>
      <c r="C465" s="32"/>
      <c r="D465" s="32"/>
      <c r="E465" s="32"/>
      <c r="F465" s="32"/>
      <c r="G465" s="32"/>
      <c r="H465" s="32"/>
      <c r="I465" s="32"/>
    </row>
    <row r="466" ht="15.75" customHeight="1">
      <c r="A466" s="32"/>
      <c r="B466" s="32"/>
      <c r="C466" s="32"/>
      <c r="D466" s="32"/>
      <c r="E466" s="32"/>
      <c r="F466" s="32"/>
      <c r="G466" s="32"/>
      <c r="H466" s="32"/>
      <c r="I466" s="32"/>
    </row>
    <row r="467" ht="15.75" customHeight="1">
      <c r="A467" s="32"/>
      <c r="B467" s="32"/>
      <c r="C467" s="32"/>
      <c r="D467" s="32"/>
      <c r="E467" s="32"/>
      <c r="F467" s="32"/>
      <c r="G467" s="32"/>
      <c r="H467" s="32"/>
      <c r="I467" s="32"/>
    </row>
    <row r="468" ht="15.75" customHeight="1">
      <c r="A468" s="32"/>
      <c r="B468" s="32"/>
      <c r="C468" s="32"/>
      <c r="D468" s="32"/>
      <c r="E468" s="32"/>
      <c r="F468" s="32"/>
      <c r="G468" s="32"/>
      <c r="H468" s="32"/>
      <c r="I468" s="32"/>
    </row>
    <row r="469" ht="15.75" customHeight="1">
      <c r="A469" s="32"/>
      <c r="B469" s="32"/>
      <c r="C469" s="32"/>
      <c r="D469" s="32"/>
      <c r="E469" s="32"/>
      <c r="F469" s="32"/>
      <c r="G469" s="32"/>
      <c r="H469" s="32"/>
      <c r="I469" s="32"/>
    </row>
    <row r="470" ht="15.75" customHeight="1">
      <c r="A470" s="32"/>
      <c r="B470" s="32"/>
      <c r="C470" s="32"/>
      <c r="D470" s="32"/>
      <c r="E470" s="32"/>
      <c r="F470" s="32"/>
      <c r="G470" s="32"/>
      <c r="H470" s="32"/>
      <c r="I470" s="32"/>
    </row>
    <row r="471" ht="15.75" customHeight="1">
      <c r="A471" s="32"/>
      <c r="B471" s="32"/>
      <c r="C471" s="32"/>
      <c r="D471" s="32"/>
      <c r="E471" s="32"/>
      <c r="F471" s="32"/>
      <c r="G471" s="32"/>
      <c r="H471" s="32"/>
      <c r="I471" s="32"/>
    </row>
    <row r="472" ht="15.75" customHeight="1">
      <c r="A472" s="32"/>
      <c r="B472" s="32"/>
      <c r="C472" s="32"/>
      <c r="D472" s="32"/>
      <c r="E472" s="32"/>
      <c r="F472" s="32"/>
      <c r="G472" s="32"/>
      <c r="H472" s="32"/>
      <c r="I472" s="32"/>
    </row>
    <row r="473" ht="15.75" customHeight="1">
      <c r="A473" s="32"/>
      <c r="B473" s="32"/>
      <c r="C473" s="32"/>
      <c r="D473" s="32"/>
      <c r="E473" s="32"/>
      <c r="F473" s="32"/>
      <c r="G473" s="32"/>
      <c r="H473" s="32"/>
      <c r="I473" s="32"/>
    </row>
    <row r="474" ht="15.75" customHeight="1">
      <c r="A474" s="32"/>
      <c r="B474" s="32"/>
      <c r="C474" s="32"/>
      <c r="D474" s="32"/>
      <c r="E474" s="32"/>
      <c r="F474" s="32"/>
      <c r="G474" s="32"/>
      <c r="H474" s="32"/>
      <c r="I474" s="32"/>
    </row>
    <row r="475" ht="15.75" customHeight="1">
      <c r="A475" s="32"/>
      <c r="B475" s="32"/>
      <c r="C475" s="32"/>
      <c r="D475" s="32"/>
      <c r="E475" s="32"/>
      <c r="F475" s="32"/>
      <c r="G475" s="32"/>
      <c r="H475" s="32"/>
      <c r="I475" s="32"/>
    </row>
    <row r="476" ht="15.75" customHeight="1">
      <c r="A476" s="32"/>
      <c r="B476" s="32"/>
      <c r="C476" s="32"/>
      <c r="D476" s="32"/>
      <c r="E476" s="32"/>
      <c r="F476" s="32"/>
      <c r="G476" s="32"/>
      <c r="H476" s="32"/>
      <c r="I476" s="32"/>
    </row>
    <row r="477" ht="15.75" customHeight="1">
      <c r="A477" s="32"/>
      <c r="B477" s="32"/>
      <c r="C477" s="32"/>
      <c r="D477" s="32"/>
      <c r="E477" s="32"/>
      <c r="F477" s="32"/>
      <c r="G477" s="32"/>
      <c r="H477" s="32"/>
      <c r="I477" s="32"/>
    </row>
    <row r="478" ht="15.75" customHeight="1">
      <c r="A478" s="32"/>
      <c r="B478" s="32"/>
      <c r="C478" s="32"/>
      <c r="D478" s="32"/>
      <c r="E478" s="32"/>
      <c r="F478" s="32"/>
      <c r="G478" s="32"/>
      <c r="H478" s="32"/>
      <c r="I478" s="32"/>
    </row>
    <row r="479" ht="15.75" customHeight="1">
      <c r="A479" s="32"/>
      <c r="B479" s="32"/>
      <c r="C479" s="32"/>
      <c r="D479" s="32"/>
      <c r="E479" s="32"/>
      <c r="F479" s="32"/>
      <c r="G479" s="32"/>
      <c r="H479" s="32"/>
      <c r="I479" s="32"/>
    </row>
    <row r="480" ht="15.75" customHeight="1">
      <c r="A480" s="32"/>
      <c r="B480" s="32"/>
      <c r="C480" s="32"/>
      <c r="D480" s="32"/>
      <c r="E480" s="32"/>
      <c r="F480" s="32"/>
      <c r="G480" s="32"/>
      <c r="H480" s="32"/>
      <c r="I480" s="32"/>
    </row>
    <row r="481" ht="15.75" customHeight="1">
      <c r="A481" s="32"/>
      <c r="B481" s="32"/>
      <c r="C481" s="32"/>
      <c r="D481" s="32"/>
      <c r="E481" s="32"/>
      <c r="F481" s="32"/>
      <c r="G481" s="32"/>
      <c r="H481" s="32"/>
      <c r="I481" s="32"/>
    </row>
    <row r="482" ht="15.75" customHeight="1">
      <c r="A482" s="32"/>
      <c r="B482" s="32"/>
      <c r="C482" s="32"/>
      <c r="D482" s="32"/>
      <c r="E482" s="32"/>
      <c r="F482" s="32"/>
      <c r="G482" s="32"/>
      <c r="H482" s="32"/>
      <c r="I482" s="32"/>
    </row>
    <row r="483" ht="15.75" customHeight="1">
      <c r="A483" s="32"/>
      <c r="B483" s="32"/>
      <c r="C483" s="32"/>
      <c r="D483" s="32"/>
      <c r="E483" s="32"/>
      <c r="F483" s="32"/>
      <c r="G483" s="32"/>
      <c r="H483" s="32"/>
      <c r="I483" s="32"/>
    </row>
    <row r="484" ht="15.75" customHeight="1">
      <c r="A484" s="32"/>
      <c r="B484" s="32"/>
      <c r="C484" s="32"/>
      <c r="D484" s="32"/>
      <c r="E484" s="32"/>
      <c r="F484" s="32"/>
      <c r="G484" s="32"/>
      <c r="H484" s="32"/>
      <c r="I484" s="32"/>
    </row>
    <row r="485" ht="15.75" customHeight="1">
      <c r="A485" s="32"/>
      <c r="B485" s="32"/>
      <c r="C485" s="32"/>
      <c r="D485" s="32"/>
      <c r="E485" s="32"/>
      <c r="F485" s="32"/>
      <c r="G485" s="32"/>
      <c r="H485" s="32"/>
      <c r="I485" s="32"/>
    </row>
    <row r="486" ht="15.75" customHeight="1">
      <c r="A486" s="32"/>
      <c r="B486" s="32"/>
      <c r="C486" s="32"/>
      <c r="D486" s="32"/>
      <c r="E486" s="32"/>
      <c r="F486" s="32"/>
      <c r="G486" s="32"/>
      <c r="H486" s="32"/>
      <c r="I486" s="32"/>
    </row>
    <row r="487" ht="15.75" customHeight="1">
      <c r="A487" s="32"/>
      <c r="B487" s="32"/>
      <c r="C487" s="32"/>
      <c r="D487" s="32"/>
      <c r="E487" s="32"/>
      <c r="F487" s="32"/>
      <c r="G487" s="32"/>
      <c r="H487" s="32"/>
      <c r="I487" s="32"/>
    </row>
    <row r="488" ht="15.75" customHeight="1">
      <c r="A488" s="32"/>
      <c r="B488" s="32"/>
      <c r="C488" s="32"/>
      <c r="D488" s="32"/>
      <c r="E488" s="32"/>
      <c r="F488" s="32"/>
      <c r="G488" s="32"/>
      <c r="H488" s="32"/>
      <c r="I488" s="32"/>
    </row>
    <row r="489" ht="15.75" customHeight="1">
      <c r="A489" s="32"/>
      <c r="B489" s="32"/>
      <c r="C489" s="32"/>
      <c r="D489" s="32"/>
      <c r="E489" s="32"/>
      <c r="F489" s="32"/>
      <c r="G489" s="32"/>
      <c r="H489" s="32"/>
      <c r="I489" s="32"/>
    </row>
    <row r="490" ht="15.75" customHeight="1">
      <c r="A490" s="32"/>
      <c r="B490" s="32"/>
      <c r="C490" s="32"/>
      <c r="D490" s="32"/>
      <c r="E490" s="32"/>
      <c r="F490" s="32"/>
      <c r="G490" s="32"/>
      <c r="H490" s="32"/>
      <c r="I490" s="32"/>
    </row>
    <row r="491" ht="15.75" customHeight="1">
      <c r="A491" s="32"/>
      <c r="B491" s="32"/>
      <c r="C491" s="32"/>
      <c r="D491" s="32"/>
      <c r="E491" s="32"/>
      <c r="F491" s="32"/>
      <c r="G491" s="32"/>
      <c r="H491" s="32"/>
      <c r="I491" s="32"/>
    </row>
    <row r="492" ht="15.75" customHeight="1">
      <c r="A492" s="32"/>
      <c r="B492" s="32"/>
      <c r="C492" s="32"/>
      <c r="D492" s="32"/>
      <c r="E492" s="32"/>
      <c r="F492" s="32"/>
      <c r="G492" s="32"/>
      <c r="H492" s="32"/>
      <c r="I492" s="32"/>
    </row>
    <row r="493" ht="15.75" customHeight="1">
      <c r="A493" s="32"/>
      <c r="B493" s="32"/>
      <c r="C493" s="32"/>
      <c r="D493" s="32"/>
      <c r="E493" s="32"/>
      <c r="F493" s="32"/>
      <c r="G493" s="32"/>
      <c r="H493" s="32"/>
      <c r="I493" s="32"/>
    </row>
    <row r="494" ht="15.75" customHeight="1">
      <c r="A494" s="32"/>
      <c r="B494" s="32"/>
      <c r="C494" s="32"/>
      <c r="D494" s="32"/>
      <c r="E494" s="32"/>
      <c r="F494" s="32"/>
      <c r="G494" s="32"/>
      <c r="H494" s="32"/>
      <c r="I494" s="32"/>
    </row>
    <row r="495" ht="15.75" customHeight="1">
      <c r="A495" s="32"/>
      <c r="B495" s="32"/>
      <c r="C495" s="32"/>
      <c r="D495" s="32"/>
      <c r="E495" s="32"/>
      <c r="F495" s="32"/>
      <c r="G495" s="32"/>
      <c r="H495" s="32"/>
      <c r="I495" s="32"/>
    </row>
    <row r="496" ht="15.75" customHeight="1">
      <c r="A496" s="32"/>
      <c r="B496" s="32"/>
      <c r="C496" s="32"/>
      <c r="D496" s="32"/>
      <c r="E496" s="32"/>
      <c r="F496" s="32"/>
      <c r="G496" s="32"/>
      <c r="H496" s="32"/>
      <c r="I496" s="32"/>
    </row>
    <row r="497" ht="15.75" customHeight="1">
      <c r="A497" s="32"/>
      <c r="B497" s="32"/>
      <c r="C497" s="32"/>
      <c r="D497" s="32"/>
      <c r="E497" s="32"/>
      <c r="F497" s="32"/>
      <c r="G497" s="32"/>
      <c r="H497" s="32"/>
      <c r="I497" s="32"/>
    </row>
    <row r="498" ht="15.75" customHeight="1">
      <c r="A498" s="32"/>
      <c r="B498" s="32"/>
      <c r="C498" s="32"/>
      <c r="D498" s="32"/>
      <c r="E498" s="32"/>
      <c r="F498" s="32"/>
      <c r="G498" s="32"/>
      <c r="H498" s="32"/>
      <c r="I498" s="32"/>
    </row>
    <row r="499" ht="15.75" customHeight="1">
      <c r="A499" s="32"/>
      <c r="B499" s="32"/>
      <c r="C499" s="32"/>
      <c r="D499" s="32"/>
      <c r="E499" s="32"/>
      <c r="F499" s="32"/>
      <c r="G499" s="32"/>
      <c r="H499" s="32"/>
      <c r="I499" s="32"/>
    </row>
    <row r="500" ht="15.75" customHeight="1">
      <c r="A500" s="32"/>
      <c r="B500" s="32"/>
      <c r="C500" s="32"/>
      <c r="D500" s="32"/>
      <c r="E500" s="32"/>
      <c r="F500" s="32"/>
      <c r="G500" s="32"/>
      <c r="H500" s="32"/>
      <c r="I500" s="32"/>
    </row>
    <row r="501" ht="15.75" customHeight="1">
      <c r="A501" s="32"/>
      <c r="B501" s="32"/>
      <c r="C501" s="32"/>
      <c r="D501" s="32"/>
      <c r="E501" s="32"/>
      <c r="F501" s="32"/>
      <c r="G501" s="32"/>
      <c r="H501" s="32"/>
      <c r="I501" s="32"/>
    </row>
    <row r="502" ht="15.75" customHeight="1">
      <c r="A502" s="32"/>
      <c r="B502" s="32"/>
      <c r="C502" s="32"/>
      <c r="D502" s="32"/>
      <c r="E502" s="32"/>
      <c r="F502" s="32"/>
      <c r="G502" s="32"/>
      <c r="H502" s="32"/>
      <c r="I502" s="32"/>
    </row>
    <row r="503" ht="15.75" customHeight="1">
      <c r="A503" s="32"/>
      <c r="B503" s="32"/>
      <c r="C503" s="32"/>
      <c r="D503" s="32"/>
      <c r="E503" s="32"/>
      <c r="F503" s="32"/>
      <c r="G503" s="32"/>
      <c r="H503" s="32"/>
      <c r="I503" s="32"/>
    </row>
    <row r="504" ht="15.75" customHeight="1">
      <c r="A504" s="32"/>
      <c r="B504" s="32"/>
      <c r="C504" s="32"/>
      <c r="D504" s="32"/>
      <c r="E504" s="32"/>
      <c r="F504" s="32"/>
      <c r="G504" s="32"/>
      <c r="H504" s="32"/>
      <c r="I504" s="32"/>
    </row>
    <row r="505" ht="15.75" customHeight="1">
      <c r="A505" s="32"/>
      <c r="B505" s="32"/>
      <c r="C505" s="32"/>
      <c r="D505" s="32"/>
      <c r="E505" s="32"/>
      <c r="F505" s="32"/>
      <c r="G505" s="32"/>
      <c r="H505" s="32"/>
      <c r="I505" s="32"/>
    </row>
    <row r="506" ht="15.75" customHeight="1">
      <c r="A506" s="32"/>
      <c r="B506" s="32"/>
      <c r="C506" s="32"/>
      <c r="D506" s="32"/>
      <c r="E506" s="32"/>
      <c r="F506" s="32"/>
      <c r="G506" s="32"/>
      <c r="H506" s="32"/>
      <c r="I506" s="32"/>
    </row>
    <row r="507" ht="15.75" customHeight="1">
      <c r="A507" s="32"/>
      <c r="B507" s="32"/>
      <c r="C507" s="32"/>
      <c r="D507" s="32"/>
      <c r="E507" s="32"/>
      <c r="F507" s="32"/>
      <c r="G507" s="32"/>
      <c r="H507" s="32"/>
      <c r="I507" s="32"/>
    </row>
    <row r="508" ht="15.75" customHeight="1">
      <c r="A508" s="32"/>
      <c r="B508" s="32"/>
      <c r="C508" s="32"/>
      <c r="D508" s="32"/>
      <c r="E508" s="32"/>
      <c r="F508" s="32"/>
      <c r="G508" s="32"/>
      <c r="H508" s="32"/>
      <c r="I508" s="32"/>
    </row>
    <row r="509" ht="15.75" customHeight="1">
      <c r="A509" s="32"/>
      <c r="B509" s="32"/>
      <c r="C509" s="32"/>
      <c r="D509" s="32"/>
      <c r="E509" s="32"/>
      <c r="F509" s="32"/>
      <c r="G509" s="32"/>
      <c r="H509" s="32"/>
      <c r="I509" s="32"/>
    </row>
    <row r="510" ht="15.75" customHeight="1">
      <c r="A510" s="32"/>
      <c r="B510" s="32"/>
      <c r="C510" s="32"/>
      <c r="D510" s="32"/>
      <c r="E510" s="32"/>
      <c r="F510" s="32"/>
      <c r="G510" s="32"/>
      <c r="H510" s="32"/>
      <c r="I510" s="32"/>
    </row>
    <row r="511" ht="15.75" customHeight="1">
      <c r="A511" s="32"/>
      <c r="B511" s="32"/>
      <c r="C511" s="32"/>
      <c r="D511" s="32"/>
      <c r="E511" s="32"/>
      <c r="F511" s="32"/>
      <c r="G511" s="32"/>
      <c r="H511" s="32"/>
      <c r="I511" s="32"/>
    </row>
    <row r="512" ht="15.75" customHeight="1">
      <c r="A512" s="32"/>
      <c r="B512" s="32"/>
      <c r="C512" s="32"/>
      <c r="D512" s="32"/>
      <c r="E512" s="32"/>
      <c r="F512" s="32"/>
      <c r="G512" s="32"/>
      <c r="H512" s="32"/>
      <c r="I512" s="32"/>
    </row>
    <row r="513" ht="15.75" customHeight="1">
      <c r="A513" s="32"/>
      <c r="B513" s="32"/>
      <c r="C513" s="32"/>
      <c r="D513" s="32"/>
      <c r="E513" s="32"/>
      <c r="F513" s="32"/>
      <c r="G513" s="32"/>
      <c r="H513" s="32"/>
      <c r="I513" s="32"/>
    </row>
    <row r="514" ht="15.75" customHeight="1">
      <c r="A514" s="32"/>
      <c r="B514" s="32"/>
      <c r="C514" s="32"/>
      <c r="D514" s="32"/>
      <c r="E514" s="32"/>
      <c r="F514" s="32"/>
      <c r="G514" s="32"/>
      <c r="H514" s="32"/>
      <c r="I514" s="32"/>
    </row>
    <row r="515" ht="15.75" customHeight="1">
      <c r="A515" s="32"/>
      <c r="B515" s="32"/>
      <c r="C515" s="32"/>
      <c r="D515" s="32"/>
      <c r="E515" s="32"/>
      <c r="F515" s="32"/>
      <c r="G515" s="32"/>
      <c r="H515" s="32"/>
      <c r="I515" s="32"/>
    </row>
    <row r="516" ht="15.75" customHeight="1">
      <c r="A516" s="32"/>
      <c r="B516" s="32"/>
      <c r="C516" s="32"/>
      <c r="D516" s="32"/>
      <c r="E516" s="32"/>
      <c r="F516" s="32"/>
      <c r="G516" s="32"/>
      <c r="H516" s="32"/>
      <c r="I516" s="32"/>
    </row>
    <row r="517" ht="15.75" customHeight="1">
      <c r="A517" s="32"/>
      <c r="B517" s="32"/>
      <c r="C517" s="32"/>
      <c r="D517" s="32"/>
      <c r="E517" s="32"/>
      <c r="F517" s="32"/>
      <c r="G517" s="32"/>
      <c r="H517" s="32"/>
      <c r="I517" s="32"/>
    </row>
    <row r="518" ht="15.75" customHeight="1">
      <c r="A518" s="32"/>
      <c r="B518" s="32"/>
      <c r="C518" s="32"/>
      <c r="D518" s="32"/>
      <c r="E518" s="32"/>
      <c r="F518" s="32"/>
      <c r="G518" s="32"/>
      <c r="H518" s="32"/>
      <c r="I518" s="32"/>
    </row>
    <row r="519" ht="15.75" customHeight="1">
      <c r="A519" s="32"/>
      <c r="B519" s="32"/>
      <c r="C519" s="32"/>
      <c r="D519" s="32"/>
      <c r="E519" s="32"/>
      <c r="F519" s="32"/>
      <c r="G519" s="32"/>
      <c r="H519" s="32"/>
      <c r="I519" s="32"/>
    </row>
    <row r="520" ht="15.75" customHeight="1">
      <c r="A520" s="32"/>
      <c r="B520" s="32"/>
      <c r="C520" s="32"/>
      <c r="D520" s="32"/>
      <c r="E520" s="32"/>
      <c r="F520" s="32"/>
      <c r="G520" s="32"/>
      <c r="H520" s="32"/>
      <c r="I520" s="32"/>
    </row>
    <row r="521" ht="15.75" customHeight="1">
      <c r="A521" s="32"/>
      <c r="B521" s="32"/>
      <c r="C521" s="32"/>
      <c r="D521" s="32"/>
      <c r="E521" s="32"/>
      <c r="F521" s="32"/>
      <c r="G521" s="32"/>
      <c r="H521" s="32"/>
      <c r="I521" s="32"/>
    </row>
    <row r="522" ht="15.75" customHeight="1">
      <c r="A522" s="32"/>
      <c r="B522" s="32"/>
      <c r="C522" s="32"/>
      <c r="D522" s="32"/>
      <c r="E522" s="32"/>
      <c r="F522" s="32"/>
      <c r="G522" s="32"/>
      <c r="H522" s="32"/>
      <c r="I522" s="32"/>
    </row>
    <row r="523" ht="15.75" customHeight="1">
      <c r="A523" s="32"/>
      <c r="B523" s="32"/>
      <c r="C523" s="32"/>
      <c r="D523" s="32"/>
      <c r="E523" s="32"/>
      <c r="F523" s="32"/>
      <c r="G523" s="32"/>
      <c r="H523" s="32"/>
      <c r="I523" s="32"/>
    </row>
    <row r="524" ht="15.75" customHeight="1">
      <c r="A524" s="32"/>
      <c r="B524" s="32"/>
      <c r="C524" s="32"/>
      <c r="D524" s="32"/>
      <c r="E524" s="32"/>
      <c r="F524" s="32"/>
      <c r="G524" s="32"/>
      <c r="H524" s="32"/>
      <c r="I524" s="32"/>
    </row>
    <row r="525" ht="15.75" customHeight="1">
      <c r="A525" s="32"/>
      <c r="B525" s="32"/>
      <c r="C525" s="32"/>
      <c r="D525" s="32"/>
      <c r="E525" s="32"/>
      <c r="F525" s="32"/>
      <c r="G525" s="32"/>
      <c r="H525" s="32"/>
      <c r="I525" s="32"/>
    </row>
    <row r="526" ht="15.75" customHeight="1">
      <c r="A526" s="32"/>
      <c r="B526" s="32"/>
      <c r="C526" s="32"/>
      <c r="D526" s="32"/>
      <c r="E526" s="32"/>
      <c r="F526" s="32"/>
      <c r="G526" s="32"/>
      <c r="H526" s="32"/>
      <c r="I526" s="32"/>
    </row>
    <row r="527" ht="15.75" customHeight="1">
      <c r="A527" s="32"/>
      <c r="B527" s="32"/>
      <c r="C527" s="32"/>
      <c r="D527" s="32"/>
      <c r="E527" s="32"/>
      <c r="F527" s="32"/>
      <c r="G527" s="32"/>
      <c r="H527" s="32"/>
      <c r="I527" s="32"/>
    </row>
    <row r="528" ht="15.75" customHeight="1">
      <c r="A528" s="32"/>
      <c r="B528" s="32"/>
      <c r="C528" s="32"/>
      <c r="D528" s="32"/>
      <c r="E528" s="32"/>
      <c r="F528" s="32"/>
      <c r="G528" s="32"/>
      <c r="H528" s="32"/>
      <c r="I528" s="32"/>
    </row>
    <row r="529" ht="15.75" customHeight="1">
      <c r="A529" s="32"/>
      <c r="B529" s="32"/>
      <c r="C529" s="32"/>
      <c r="D529" s="32"/>
      <c r="E529" s="32"/>
      <c r="F529" s="32"/>
      <c r="G529" s="32"/>
      <c r="H529" s="32"/>
      <c r="I529" s="32"/>
    </row>
    <row r="530" ht="15.75" customHeight="1">
      <c r="A530" s="32"/>
      <c r="B530" s="32"/>
      <c r="C530" s="32"/>
      <c r="D530" s="32"/>
      <c r="E530" s="32"/>
      <c r="F530" s="32"/>
      <c r="G530" s="32"/>
      <c r="H530" s="32"/>
      <c r="I530" s="32"/>
    </row>
    <row r="531" ht="15.75" customHeight="1">
      <c r="A531" s="32"/>
      <c r="B531" s="32"/>
      <c r="C531" s="32"/>
      <c r="D531" s="32"/>
      <c r="E531" s="32"/>
      <c r="F531" s="32"/>
      <c r="G531" s="32"/>
      <c r="H531" s="32"/>
      <c r="I531" s="32"/>
    </row>
    <row r="532" ht="15.75" customHeight="1">
      <c r="A532" s="32"/>
      <c r="B532" s="32"/>
      <c r="C532" s="32"/>
      <c r="D532" s="32"/>
      <c r="E532" s="32"/>
      <c r="F532" s="32"/>
      <c r="G532" s="32"/>
      <c r="H532" s="32"/>
      <c r="I532" s="32"/>
    </row>
    <row r="533" ht="15.75" customHeight="1">
      <c r="A533" s="32"/>
      <c r="B533" s="32"/>
      <c r="C533" s="32"/>
      <c r="D533" s="32"/>
      <c r="E533" s="32"/>
      <c r="F533" s="32"/>
      <c r="G533" s="32"/>
      <c r="H533" s="32"/>
      <c r="I533" s="32"/>
    </row>
    <row r="534" ht="15.75" customHeight="1">
      <c r="A534" s="32"/>
      <c r="B534" s="32"/>
      <c r="C534" s="32"/>
      <c r="D534" s="32"/>
      <c r="E534" s="32"/>
      <c r="F534" s="32"/>
      <c r="G534" s="32"/>
      <c r="H534" s="32"/>
      <c r="I534" s="32"/>
    </row>
    <row r="535" ht="15.75" customHeight="1">
      <c r="A535" s="32"/>
      <c r="B535" s="32"/>
      <c r="C535" s="32"/>
      <c r="D535" s="32"/>
      <c r="E535" s="32"/>
      <c r="F535" s="32"/>
      <c r="G535" s="32"/>
      <c r="H535" s="32"/>
      <c r="I535" s="32"/>
    </row>
    <row r="536" ht="15.75" customHeight="1">
      <c r="A536" s="32"/>
      <c r="B536" s="32"/>
      <c r="C536" s="32"/>
      <c r="D536" s="32"/>
      <c r="E536" s="32"/>
      <c r="F536" s="32"/>
      <c r="G536" s="32"/>
      <c r="H536" s="32"/>
      <c r="I536" s="32"/>
    </row>
    <row r="537" ht="15.75" customHeight="1">
      <c r="A537" s="32"/>
      <c r="B537" s="32"/>
      <c r="C537" s="32"/>
      <c r="D537" s="32"/>
      <c r="E537" s="32"/>
      <c r="F537" s="32"/>
      <c r="G537" s="32"/>
      <c r="H537" s="32"/>
      <c r="I537" s="32"/>
    </row>
    <row r="538" ht="15.75" customHeight="1">
      <c r="A538" s="32"/>
      <c r="B538" s="32"/>
      <c r="C538" s="32"/>
      <c r="D538" s="32"/>
      <c r="E538" s="32"/>
      <c r="F538" s="32"/>
      <c r="G538" s="32"/>
      <c r="H538" s="32"/>
      <c r="I538" s="32"/>
    </row>
    <row r="539" ht="15.75" customHeight="1">
      <c r="A539" s="32"/>
      <c r="B539" s="32"/>
      <c r="C539" s="32"/>
      <c r="D539" s="32"/>
      <c r="E539" s="32"/>
      <c r="F539" s="32"/>
      <c r="G539" s="32"/>
      <c r="H539" s="32"/>
      <c r="I539" s="32"/>
    </row>
    <row r="540" ht="15.75" customHeight="1">
      <c r="A540" s="32"/>
      <c r="B540" s="32"/>
      <c r="C540" s="32"/>
      <c r="D540" s="32"/>
      <c r="E540" s="32"/>
      <c r="F540" s="32"/>
      <c r="G540" s="32"/>
      <c r="H540" s="32"/>
      <c r="I540" s="32"/>
    </row>
    <row r="541" ht="15.75" customHeight="1">
      <c r="A541" s="32"/>
      <c r="B541" s="32"/>
      <c r="C541" s="32"/>
      <c r="D541" s="32"/>
      <c r="E541" s="32"/>
      <c r="F541" s="32"/>
      <c r="G541" s="32"/>
      <c r="H541" s="32"/>
      <c r="I541" s="32"/>
    </row>
    <row r="542" ht="15.75" customHeight="1">
      <c r="A542" s="32"/>
      <c r="B542" s="32"/>
      <c r="C542" s="32"/>
      <c r="D542" s="32"/>
      <c r="E542" s="32"/>
      <c r="F542" s="32"/>
      <c r="G542" s="32"/>
      <c r="H542" s="32"/>
      <c r="I542" s="32"/>
    </row>
    <row r="543" ht="15.75" customHeight="1">
      <c r="A543" s="32"/>
      <c r="B543" s="32"/>
      <c r="C543" s="32"/>
      <c r="D543" s="32"/>
      <c r="E543" s="32"/>
      <c r="F543" s="32"/>
      <c r="G543" s="32"/>
      <c r="H543" s="32"/>
      <c r="I543" s="32"/>
    </row>
    <row r="544" ht="15.75" customHeight="1">
      <c r="A544" s="32"/>
      <c r="B544" s="32"/>
      <c r="C544" s="32"/>
      <c r="D544" s="32"/>
      <c r="E544" s="32"/>
      <c r="F544" s="32"/>
      <c r="G544" s="32"/>
      <c r="H544" s="32"/>
      <c r="I544" s="32"/>
    </row>
    <row r="545" ht="15.75" customHeight="1">
      <c r="A545" s="32"/>
      <c r="B545" s="32"/>
      <c r="C545" s="32"/>
      <c r="D545" s="32"/>
      <c r="E545" s="32"/>
      <c r="F545" s="32"/>
      <c r="G545" s="32"/>
      <c r="H545" s="32"/>
      <c r="I545" s="32"/>
    </row>
    <row r="546" ht="15.75" customHeight="1">
      <c r="A546" s="32"/>
      <c r="B546" s="32"/>
      <c r="C546" s="32"/>
      <c r="D546" s="32"/>
      <c r="E546" s="32"/>
      <c r="F546" s="32"/>
      <c r="G546" s="32"/>
      <c r="H546" s="32"/>
      <c r="I546" s="32"/>
    </row>
    <row r="547" ht="15.75" customHeight="1">
      <c r="A547" s="32"/>
      <c r="B547" s="32"/>
      <c r="C547" s="32"/>
      <c r="D547" s="32"/>
      <c r="E547" s="32"/>
      <c r="F547" s="32"/>
      <c r="G547" s="32"/>
      <c r="H547" s="32"/>
      <c r="I547" s="32"/>
    </row>
    <row r="548" ht="15.75" customHeight="1">
      <c r="A548" s="32"/>
      <c r="B548" s="32"/>
      <c r="C548" s="32"/>
      <c r="D548" s="32"/>
      <c r="E548" s="32"/>
      <c r="F548" s="32"/>
      <c r="G548" s="32"/>
      <c r="H548" s="32"/>
      <c r="I548" s="32"/>
    </row>
    <row r="549" ht="15.75" customHeight="1">
      <c r="A549" s="32"/>
      <c r="B549" s="32"/>
      <c r="C549" s="32"/>
      <c r="D549" s="32"/>
      <c r="E549" s="32"/>
      <c r="F549" s="32"/>
      <c r="G549" s="32"/>
      <c r="H549" s="32"/>
      <c r="I549" s="32"/>
    </row>
    <row r="550" ht="15.75" customHeight="1">
      <c r="A550" s="32"/>
      <c r="B550" s="32"/>
      <c r="C550" s="32"/>
      <c r="D550" s="32"/>
      <c r="E550" s="32"/>
      <c r="F550" s="32"/>
      <c r="G550" s="32"/>
      <c r="H550" s="32"/>
      <c r="I550" s="32"/>
    </row>
    <row r="551" ht="15.75" customHeight="1">
      <c r="A551" s="32"/>
      <c r="B551" s="32"/>
      <c r="C551" s="32"/>
      <c r="D551" s="32"/>
      <c r="E551" s="32"/>
      <c r="F551" s="32"/>
      <c r="G551" s="32"/>
      <c r="H551" s="32"/>
      <c r="I551" s="32"/>
    </row>
    <row r="552" ht="15.75" customHeight="1">
      <c r="A552" s="32"/>
      <c r="B552" s="32"/>
      <c r="C552" s="32"/>
      <c r="D552" s="32"/>
      <c r="E552" s="32"/>
      <c r="F552" s="32"/>
      <c r="G552" s="32"/>
      <c r="H552" s="32"/>
      <c r="I552" s="32"/>
    </row>
    <row r="553" ht="15.75" customHeight="1">
      <c r="A553" s="32"/>
      <c r="B553" s="32"/>
      <c r="C553" s="32"/>
      <c r="D553" s="32"/>
      <c r="E553" s="32"/>
      <c r="F553" s="32"/>
      <c r="G553" s="32"/>
      <c r="H553" s="32"/>
      <c r="I553" s="32"/>
    </row>
    <row r="554" ht="15.75" customHeight="1">
      <c r="A554" s="32"/>
      <c r="B554" s="32"/>
      <c r="C554" s="32"/>
      <c r="D554" s="32"/>
      <c r="E554" s="32"/>
      <c r="F554" s="32"/>
      <c r="G554" s="32"/>
      <c r="H554" s="32"/>
      <c r="I554" s="32"/>
    </row>
    <row r="555" ht="15.75" customHeight="1">
      <c r="A555" s="32"/>
      <c r="B555" s="32"/>
      <c r="C555" s="32"/>
      <c r="D555" s="32"/>
      <c r="E555" s="32"/>
      <c r="F555" s="32"/>
      <c r="G555" s="32"/>
      <c r="H555" s="32"/>
      <c r="I555" s="32"/>
    </row>
    <row r="556" ht="15.75" customHeight="1">
      <c r="A556" s="32"/>
      <c r="B556" s="32"/>
      <c r="C556" s="32"/>
      <c r="D556" s="32"/>
      <c r="E556" s="32"/>
      <c r="F556" s="32"/>
      <c r="G556" s="32"/>
      <c r="H556" s="32"/>
      <c r="I556" s="32"/>
    </row>
    <row r="557" ht="15.75" customHeight="1">
      <c r="A557" s="32"/>
      <c r="B557" s="32"/>
      <c r="C557" s="32"/>
      <c r="D557" s="32"/>
      <c r="E557" s="32"/>
      <c r="F557" s="32"/>
      <c r="G557" s="32"/>
      <c r="H557" s="32"/>
      <c r="I557" s="32"/>
    </row>
    <row r="558" ht="15.75" customHeight="1">
      <c r="A558" s="32"/>
      <c r="B558" s="32"/>
      <c r="C558" s="32"/>
      <c r="D558" s="32"/>
      <c r="E558" s="32"/>
      <c r="F558" s="32"/>
      <c r="G558" s="32"/>
      <c r="H558" s="32"/>
      <c r="I558" s="32"/>
    </row>
    <row r="559" ht="15.75" customHeight="1">
      <c r="A559" s="32"/>
      <c r="B559" s="32"/>
      <c r="C559" s="32"/>
      <c r="D559" s="32"/>
      <c r="E559" s="32"/>
      <c r="F559" s="32"/>
      <c r="G559" s="32"/>
      <c r="H559" s="32"/>
      <c r="I559" s="32"/>
    </row>
    <row r="560" ht="15.75" customHeight="1">
      <c r="A560" s="32"/>
      <c r="B560" s="32"/>
      <c r="C560" s="32"/>
      <c r="D560" s="32"/>
      <c r="E560" s="32"/>
      <c r="F560" s="32"/>
      <c r="G560" s="32"/>
      <c r="H560" s="32"/>
      <c r="I560" s="32"/>
    </row>
    <row r="561" ht="15.75" customHeight="1">
      <c r="A561" s="32"/>
      <c r="B561" s="32"/>
      <c r="C561" s="32"/>
      <c r="D561" s="32"/>
      <c r="E561" s="32"/>
      <c r="F561" s="32"/>
      <c r="G561" s="32"/>
      <c r="H561" s="32"/>
      <c r="I561" s="32"/>
    </row>
    <row r="562" ht="15.75" customHeight="1">
      <c r="A562" s="32"/>
      <c r="B562" s="32"/>
      <c r="C562" s="32"/>
      <c r="D562" s="32"/>
      <c r="E562" s="32"/>
      <c r="F562" s="32"/>
      <c r="G562" s="32"/>
      <c r="H562" s="32"/>
      <c r="I562" s="32"/>
    </row>
    <row r="563" ht="15.75" customHeight="1">
      <c r="A563" s="32"/>
      <c r="B563" s="32"/>
      <c r="C563" s="32"/>
      <c r="D563" s="32"/>
      <c r="E563" s="32"/>
      <c r="F563" s="32"/>
      <c r="G563" s="32"/>
      <c r="H563" s="32"/>
      <c r="I563" s="32"/>
    </row>
    <row r="564" ht="15.75" customHeight="1">
      <c r="A564" s="32"/>
      <c r="B564" s="32"/>
      <c r="C564" s="32"/>
      <c r="D564" s="32"/>
      <c r="E564" s="32"/>
      <c r="F564" s="32"/>
      <c r="G564" s="32"/>
      <c r="H564" s="32"/>
      <c r="I564" s="32"/>
    </row>
    <row r="565" ht="15.75" customHeight="1">
      <c r="A565" s="32"/>
      <c r="B565" s="32"/>
      <c r="C565" s="32"/>
      <c r="D565" s="32"/>
      <c r="E565" s="32"/>
      <c r="F565" s="32"/>
      <c r="G565" s="32"/>
      <c r="H565" s="32"/>
      <c r="I565" s="32"/>
    </row>
    <row r="566" ht="15.75" customHeight="1">
      <c r="A566" s="32"/>
      <c r="B566" s="32"/>
      <c r="C566" s="32"/>
      <c r="D566" s="32"/>
      <c r="E566" s="32"/>
      <c r="F566" s="32"/>
      <c r="G566" s="32"/>
      <c r="H566" s="32"/>
      <c r="I566" s="32"/>
    </row>
    <row r="567" ht="15.75" customHeight="1">
      <c r="A567" s="32"/>
      <c r="B567" s="32"/>
      <c r="C567" s="32"/>
      <c r="D567" s="32"/>
      <c r="E567" s="32"/>
      <c r="F567" s="32"/>
      <c r="G567" s="32"/>
      <c r="H567" s="32"/>
      <c r="I567" s="32"/>
    </row>
    <row r="568" ht="15.75" customHeight="1">
      <c r="A568" s="32"/>
      <c r="B568" s="32"/>
      <c r="C568" s="32"/>
      <c r="D568" s="32"/>
      <c r="E568" s="32"/>
      <c r="F568" s="32"/>
      <c r="G568" s="32"/>
      <c r="H568" s="32"/>
      <c r="I568" s="32"/>
    </row>
    <row r="569" ht="15.75" customHeight="1">
      <c r="A569" s="32"/>
      <c r="B569" s="32"/>
      <c r="C569" s="32"/>
      <c r="D569" s="32"/>
      <c r="E569" s="32"/>
      <c r="F569" s="32"/>
      <c r="G569" s="32"/>
      <c r="H569" s="32"/>
      <c r="I569" s="32"/>
    </row>
    <row r="570" ht="15.75" customHeight="1">
      <c r="A570" s="32"/>
      <c r="B570" s="32"/>
      <c r="C570" s="32"/>
      <c r="D570" s="32"/>
      <c r="E570" s="32"/>
      <c r="F570" s="32"/>
      <c r="G570" s="32"/>
      <c r="H570" s="32"/>
      <c r="I570" s="32"/>
    </row>
    <row r="571" ht="15.75" customHeight="1">
      <c r="A571" s="32"/>
      <c r="B571" s="32"/>
      <c r="C571" s="32"/>
      <c r="D571" s="32"/>
      <c r="E571" s="32"/>
      <c r="F571" s="32"/>
      <c r="G571" s="32"/>
      <c r="H571" s="32"/>
      <c r="I571" s="32"/>
    </row>
    <row r="572" ht="15.75" customHeight="1">
      <c r="A572" s="32"/>
      <c r="B572" s="32"/>
      <c r="C572" s="32"/>
      <c r="D572" s="32"/>
      <c r="E572" s="32"/>
      <c r="F572" s="32"/>
      <c r="G572" s="32"/>
      <c r="H572" s="32"/>
      <c r="I572" s="32"/>
    </row>
    <row r="573" ht="15.75" customHeight="1">
      <c r="A573" s="32"/>
      <c r="B573" s="32"/>
      <c r="C573" s="32"/>
      <c r="D573" s="32"/>
      <c r="E573" s="32"/>
      <c r="F573" s="32"/>
      <c r="G573" s="32"/>
      <c r="H573" s="32"/>
      <c r="I573" s="32"/>
    </row>
    <row r="574" ht="15.75" customHeight="1">
      <c r="A574" s="32"/>
      <c r="B574" s="32"/>
      <c r="C574" s="32"/>
      <c r="D574" s="32"/>
      <c r="E574" s="32"/>
      <c r="F574" s="32"/>
      <c r="G574" s="32"/>
      <c r="H574" s="32"/>
      <c r="I574" s="32"/>
    </row>
    <row r="575" ht="15.75" customHeight="1">
      <c r="A575" s="32"/>
      <c r="B575" s="32"/>
      <c r="C575" s="32"/>
      <c r="D575" s="32"/>
      <c r="E575" s="32"/>
      <c r="F575" s="32"/>
      <c r="G575" s="32"/>
      <c r="H575" s="32"/>
      <c r="I575" s="32"/>
    </row>
    <row r="576" ht="15.75" customHeight="1">
      <c r="A576" s="32"/>
      <c r="B576" s="32"/>
      <c r="C576" s="32"/>
      <c r="D576" s="32"/>
      <c r="E576" s="32"/>
      <c r="F576" s="32"/>
      <c r="G576" s="32"/>
      <c r="H576" s="32"/>
      <c r="I576" s="32"/>
    </row>
    <row r="577" ht="15.75" customHeight="1">
      <c r="A577" s="32"/>
      <c r="B577" s="32"/>
      <c r="C577" s="32"/>
      <c r="D577" s="32"/>
      <c r="E577" s="32"/>
      <c r="F577" s="32"/>
      <c r="G577" s="32"/>
      <c r="H577" s="32"/>
      <c r="I577" s="32"/>
    </row>
    <row r="578" ht="15.75" customHeight="1">
      <c r="A578" s="32"/>
      <c r="B578" s="32"/>
      <c r="C578" s="32"/>
      <c r="D578" s="32"/>
      <c r="E578" s="32"/>
      <c r="F578" s="32"/>
      <c r="G578" s="32"/>
      <c r="H578" s="32"/>
      <c r="I578" s="32"/>
    </row>
    <row r="579" ht="15.75" customHeight="1">
      <c r="A579" s="32"/>
      <c r="B579" s="32"/>
      <c r="C579" s="32"/>
      <c r="D579" s="32"/>
      <c r="E579" s="32"/>
      <c r="F579" s="32"/>
      <c r="G579" s="32"/>
      <c r="H579" s="32"/>
      <c r="I579" s="32"/>
    </row>
    <row r="580" ht="15.75" customHeight="1">
      <c r="A580" s="32"/>
      <c r="B580" s="32"/>
      <c r="C580" s="32"/>
      <c r="D580" s="32"/>
      <c r="E580" s="32"/>
      <c r="F580" s="32"/>
      <c r="G580" s="32"/>
      <c r="H580" s="32"/>
      <c r="I580" s="32"/>
    </row>
    <row r="581" ht="15.75" customHeight="1">
      <c r="A581" s="32"/>
      <c r="B581" s="32"/>
      <c r="C581" s="32"/>
      <c r="D581" s="32"/>
      <c r="E581" s="32"/>
      <c r="F581" s="32"/>
      <c r="G581" s="32"/>
      <c r="H581" s="32"/>
      <c r="I581" s="32"/>
    </row>
    <row r="582" ht="15.75" customHeight="1">
      <c r="A582" s="32"/>
      <c r="B582" s="32"/>
      <c r="C582" s="32"/>
      <c r="D582" s="32"/>
      <c r="E582" s="32"/>
      <c r="F582" s="32"/>
      <c r="G582" s="32"/>
      <c r="H582" s="32"/>
      <c r="I582" s="32"/>
    </row>
    <row r="583" ht="15.75" customHeight="1">
      <c r="A583" s="32"/>
      <c r="B583" s="32"/>
      <c r="C583" s="32"/>
      <c r="D583" s="32"/>
      <c r="E583" s="32"/>
      <c r="F583" s="32"/>
      <c r="G583" s="32"/>
      <c r="H583" s="32"/>
      <c r="I583" s="32"/>
    </row>
    <row r="584" ht="15.75" customHeight="1">
      <c r="A584" s="32"/>
      <c r="B584" s="32"/>
      <c r="C584" s="32"/>
      <c r="D584" s="32"/>
      <c r="E584" s="32"/>
      <c r="F584" s="32"/>
      <c r="G584" s="32"/>
      <c r="H584" s="32"/>
      <c r="I584" s="32"/>
    </row>
    <row r="585" ht="15.75" customHeight="1">
      <c r="A585" s="32"/>
      <c r="B585" s="32"/>
      <c r="C585" s="32"/>
      <c r="D585" s="32"/>
      <c r="E585" s="32"/>
      <c r="F585" s="32"/>
      <c r="G585" s="32"/>
      <c r="H585" s="32"/>
      <c r="I585" s="32"/>
    </row>
    <row r="586" ht="15.75" customHeight="1">
      <c r="A586" s="32"/>
      <c r="B586" s="32"/>
      <c r="C586" s="32"/>
      <c r="D586" s="32"/>
      <c r="E586" s="32"/>
      <c r="F586" s="32"/>
      <c r="G586" s="32"/>
      <c r="H586" s="32"/>
      <c r="I586" s="32"/>
    </row>
    <row r="587" ht="15.75" customHeight="1">
      <c r="A587" s="32"/>
      <c r="B587" s="32"/>
      <c r="C587" s="32"/>
      <c r="D587" s="32"/>
      <c r="E587" s="32"/>
      <c r="F587" s="32"/>
      <c r="G587" s="32"/>
      <c r="H587" s="32"/>
      <c r="I587" s="32"/>
    </row>
    <row r="588" ht="15.75" customHeight="1">
      <c r="A588" s="32"/>
      <c r="B588" s="32"/>
      <c r="C588" s="32"/>
      <c r="D588" s="32"/>
      <c r="E588" s="32"/>
      <c r="F588" s="32"/>
      <c r="G588" s="32"/>
      <c r="H588" s="32"/>
      <c r="I588" s="32"/>
    </row>
    <row r="589" ht="15.75" customHeight="1">
      <c r="A589" s="32"/>
      <c r="B589" s="32"/>
      <c r="C589" s="32"/>
      <c r="D589" s="32"/>
      <c r="E589" s="32"/>
      <c r="F589" s="32"/>
      <c r="G589" s="32"/>
      <c r="H589" s="32"/>
      <c r="I589" s="32"/>
    </row>
    <row r="590" ht="15.75" customHeight="1">
      <c r="A590" s="32"/>
      <c r="B590" s="32"/>
      <c r="C590" s="32"/>
      <c r="D590" s="32"/>
      <c r="E590" s="32"/>
      <c r="F590" s="32"/>
      <c r="G590" s="32"/>
      <c r="H590" s="32"/>
      <c r="I590" s="32"/>
    </row>
    <row r="591" ht="15.75" customHeight="1">
      <c r="A591" s="32"/>
      <c r="B591" s="32"/>
      <c r="C591" s="32"/>
      <c r="D591" s="32"/>
      <c r="E591" s="32"/>
      <c r="F591" s="32"/>
      <c r="G591" s="32"/>
      <c r="H591" s="32"/>
      <c r="I591" s="32"/>
    </row>
    <row r="592" ht="15.75" customHeight="1">
      <c r="A592" s="32"/>
      <c r="B592" s="32"/>
      <c r="C592" s="32"/>
      <c r="D592" s="32"/>
      <c r="E592" s="32"/>
      <c r="F592" s="32"/>
      <c r="G592" s="32"/>
      <c r="H592" s="32"/>
      <c r="I592" s="32"/>
    </row>
    <row r="593" ht="15.75" customHeight="1">
      <c r="A593" s="32"/>
      <c r="B593" s="32"/>
      <c r="C593" s="32"/>
      <c r="D593" s="32"/>
      <c r="E593" s="32"/>
      <c r="F593" s="32"/>
      <c r="G593" s="32"/>
      <c r="H593" s="32"/>
      <c r="I593" s="32"/>
    </row>
    <row r="594" ht="15.75" customHeight="1">
      <c r="A594" s="32"/>
      <c r="B594" s="32"/>
      <c r="C594" s="32"/>
      <c r="D594" s="32"/>
      <c r="E594" s="32"/>
      <c r="F594" s="32"/>
      <c r="G594" s="32"/>
      <c r="H594" s="32"/>
      <c r="I594" s="32"/>
    </row>
    <row r="595" ht="15.75" customHeight="1">
      <c r="A595" s="32"/>
      <c r="B595" s="32"/>
      <c r="C595" s="32"/>
      <c r="D595" s="32"/>
      <c r="E595" s="32"/>
      <c r="F595" s="32"/>
      <c r="G595" s="32"/>
      <c r="H595" s="32"/>
      <c r="I595" s="32"/>
    </row>
    <row r="596" ht="15.75" customHeight="1">
      <c r="A596" s="32"/>
      <c r="B596" s="32"/>
      <c r="C596" s="32"/>
      <c r="D596" s="32"/>
      <c r="E596" s="32"/>
      <c r="F596" s="32"/>
      <c r="G596" s="32"/>
      <c r="H596" s="32"/>
      <c r="I596" s="32"/>
    </row>
    <row r="597" ht="15.75" customHeight="1">
      <c r="A597" s="32"/>
      <c r="B597" s="32"/>
      <c r="C597" s="32"/>
      <c r="D597" s="32"/>
      <c r="E597" s="32"/>
      <c r="F597" s="32"/>
      <c r="G597" s="32"/>
      <c r="H597" s="32"/>
      <c r="I597" s="32"/>
    </row>
    <row r="598" ht="15.75" customHeight="1">
      <c r="A598" s="32"/>
      <c r="B598" s="32"/>
      <c r="C598" s="32"/>
      <c r="D598" s="32"/>
      <c r="E598" s="32"/>
      <c r="F598" s="32"/>
      <c r="G598" s="32"/>
      <c r="H598" s="32"/>
      <c r="I598" s="32"/>
    </row>
    <row r="599" ht="15.75" customHeight="1">
      <c r="A599" s="32"/>
      <c r="B599" s="32"/>
      <c r="C599" s="32"/>
      <c r="D599" s="32"/>
      <c r="E599" s="32"/>
      <c r="F599" s="32"/>
      <c r="G599" s="32"/>
      <c r="H599" s="32"/>
      <c r="I599" s="32"/>
    </row>
    <row r="600" ht="15.75" customHeight="1">
      <c r="A600" s="32"/>
      <c r="B600" s="32"/>
      <c r="C600" s="32"/>
      <c r="D600" s="32"/>
      <c r="E600" s="32"/>
      <c r="F600" s="32"/>
      <c r="G600" s="32"/>
      <c r="H600" s="32"/>
      <c r="I600" s="32"/>
    </row>
    <row r="601" ht="15.75" customHeight="1">
      <c r="A601" s="32"/>
      <c r="B601" s="32"/>
      <c r="C601" s="32"/>
      <c r="D601" s="32"/>
      <c r="E601" s="32"/>
      <c r="F601" s="32"/>
      <c r="G601" s="32"/>
      <c r="H601" s="32"/>
      <c r="I601" s="32"/>
    </row>
    <row r="602" ht="15.75" customHeight="1">
      <c r="A602" s="32"/>
      <c r="B602" s="32"/>
      <c r="C602" s="32"/>
      <c r="D602" s="32"/>
      <c r="E602" s="32"/>
      <c r="F602" s="32"/>
      <c r="G602" s="32"/>
      <c r="H602" s="32"/>
      <c r="I602" s="32"/>
    </row>
    <row r="603" ht="15.75" customHeight="1">
      <c r="A603" s="32"/>
      <c r="B603" s="32"/>
      <c r="C603" s="32"/>
      <c r="D603" s="32"/>
      <c r="E603" s="32"/>
      <c r="F603" s="32"/>
      <c r="G603" s="32"/>
      <c r="H603" s="32"/>
      <c r="I603" s="32"/>
    </row>
    <row r="604" ht="15.75" customHeight="1">
      <c r="A604" s="32"/>
      <c r="B604" s="32"/>
      <c r="C604" s="32"/>
      <c r="D604" s="32"/>
      <c r="E604" s="32"/>
      <c r="F604" s="32"/>
      <c r="G604" s="32"/>
      <c r="H604" s="32"/>
      <c r="I604" s="32"/>
    </row>
    <row r="605" ht="15.75" customHeight="1">
      <c r="A605" s="32"/>
      <c r="B605" s="32"/>
      <c r="C605" s="32"/>
      <c r="D605" s="32"/>
      <c r="E605" s="32"/>
      <c r="F605" s="32"/>
      <c r="G605" s="32"/>
      <c r="H605" s="32"/>
      <c r="I605" s="32"/>
    </row>
    <row r="606" ht="15.75" customHeight="1">
      <c r="A606" s="32"/>
      <c r="B606" s="32"/>
      <c r="C606" s="32"/>
      <c r="D606" s="32"/>
      <c r="E606" s="32"/>
      <c r="F606" s="32"/>
      <c r="G606" s="32"/>
      <c r="H606" s="32"/>
      <c r="I606" s="32"/>
    </row>
    <row r="607" ht="15.75" customHeight="1">
      <c r="A607" s="32"/>
      <c r="B607" s="32"/>
      <c r="C607" s="32"/>
      <c r="D607" s="32"/>
      <c r="E607" s="32"/>
      <c r="F607" s="32"/>
      <c r="G607" s="32"/>
      <c r="H607" s="32"/>
      <c r="I607" s="32"/>
    </row>
    <row r="608" ht="15.75" customHeight="1">
      <c r="A608" s="32"/>
      <c r="B608" s="32"/>
      <c r="C608" s="32"/>
      <c r="D608" s="32"/>
      <c r="E608" s="32"/>
      <c r="F608" s="32"/>
      <c r="G608" s="32"/>
      <c r="H608" s="32"/>
      <c r="I608" s="32"/>
    </row>
    <row r="609" ht="15.75" customHeight="1">
      <c r="A609" s="32"/>
      <c r="B609" s="32"/>
      <c r="C609" s="32"/>
      <c r="D609" s="32"/>
      <c r="E609" s="32"/>
      <c r="F609" s="32"/>
      <c r="G609" s="32"/>
      <c r="H609" s="32"/>
      <c r="I609" s="32"/>
    </row>
    <row r="610" ht="15.75" customHeight="1">
      <c r="A610" s="32"/>
      <c r="B610" s="32"/>
      <c r="C610" s="32"/>
      <c r="D610" s="32"/>
      <c r="E610" s="32"/>
      <c r="F610" s="32"/>
      <c r="G610" s="32"/>
      <c r="H610" s="32"/>
      <c r="I610" s="32"/>
    </row>
    <row r="611" ht="15.75" customHeight="1">
      <c r="A611" s="32"/>
      <c r="B611" s="32"/>
      <c r="C611" s="32"/>
      <c r="D611" s="32"/>
      <c r="E611" s="32"/>
      <c r="F611" s="32"/>
      <c r="G611" s="32"/>
      <c r="H611" s="32"/>
      <c r="I611" s="32"/>
    </row>
    <row r="612" ht="15.75" customHeight="1">
      <c r="A612" s="32"/>
      <c r="B612" s="32"/>
      <c r="C612" s="32"/>
      <c r="D612" s="32"/>
      <c r="E612" s="32"/>
      <c r="F612" s="32"/>
      <c r="G612" s="32"/>
      <c r="H612" s="32"/>
      <c r="I612" s="32"/>
    </row>
    <row r="613" ht="15.75" customHeight="1">
      <c r="A613" s="32"/>
      <c r="B613" s="32"/>
      <c r="C613" s="32"/>
      <c r="D613" s="32"/>
      <c r="E613" s="32"/>
      <c r="F613" s="32"/>
      <c r="G613" s="32"/>
      <c r="H613" s="32"/>
      <c r="I613" s="32"/>
    </row>
    <row r="614" ht="15.75" customHeight="1">
      <c r="A614" s="32"/>
      <c r="B614" s="32"/>
      <c r="C614" s="32"/>
      <c r="D614" s="32"/>
      <c r="E614" s="32"/>
      <c r="F614" s="32"/>
      <c r="G614" s="32"/>
      <c r="H614" s="32"/>
      <c r="I614" s="32"/>
    </row>
    <row r="615" ht="15.75" customHeight="1">
      <c r="A615" s="32"/>
      <c r="B615" s="32"/>
      <c r="C615" s="32"/>
      <c r="D615" s="32"/>
      <c r="E615" s="32"/>
      <c r="F615" s="32"/>
      <c r="G615" s="32"/>
      <c r="H615" s="32"/>
      <c r="I615" s="32"/>
    </row>
    <row r="616" ht="15.75" customHeight="1">
      <c r="A616" s="32"/>
      <c r="B616" s="32"/>
      <c r="C616" s="32"/>
      <c r="D616" s="32"/>
      <c r="E616" s="32"/>
      <c r="F616" s="32"/>
      <c r="G616" s="32"/>
      <c r="H616" s="32"/>
      <c r="I616" s="32"/>
    </row>
    <row r="617" ht="15.75" customHeight="1">
      <c r="A617" s="32"/>
      <c r="B617" s="32"/>
      <c r="C617" s="32"/>
      <c r="D617" s="32"/>
      <c r="E617" s="32"/>
      <c r="F617" s="32"/>
      <c r="G617" s="32"/>
      <c r="H617" s="32"/>
      <c r="I617" s="32"/>
    </row>
    <row r="618" ht="15.75" customHeight="1">
      <c r="A618" s="32"/>
      <c r="B618" s="32"/>
      <c r="C618" s="32"/>
      <c r="D618" s="32"/>
      <c r="E618" s="32"/>
      <c r="F618" s="32"/>
      <c r="G618" s="32"/>
      <c r="H618" s="32"/>
      <c r="I618" s="32"/>
    </row>
    <row r="619" ht="15.75" customHeight="1">
      <c r="A619" s="32"/>
      <c r="B619" s="32"/>
      <c r="C619" s="32"/>
      <c r="D619" s="32"/>
      <c r="E619" s="32"/>
      <c r="F619" s="32"/>
      <c r="G619" s="32"/>
      <c r="H619" s="32"/>
      <c r="I619" s="32"/>
    </row>
    <row r="620" ht="15.75" customHeight="1">
      <c r="A620" s="32"/>
      <c r="B620" s="32"/>
      <c r="C620" s="32"/>
      <c r="D620" s="32"/>
      <c r="E620" s="32"/>
      <c r="F620" s="32"/>
      <c r="G620" s="32"/>
      <c r="H620" s="32"/>
      <c r="I620" s="32"/>
    </row>
    <row r="621" ht="15.75" customHeight="1">
      <c r="A621" s="32"/>
      <c r="B621" s="32"/>
      <c r="C621" s="32"/>
      <c r="D621" s="32"/>
      <c r="E621" s="32"/>
      <c r="F621" s="32"/>
      <c r="G621" s="32"/>
      <c r="H621" s="32"/>
      <c r="I621" s="32"/>
    </row>
    <row r="622" ht="15.75" customHeight="1">
      <c r="A622" s="32"/>
      <c r="B622" s="32"/>
      <c r="C622" s="32"/>
      <c r="D622" s="32"/>
      <c r="E622" s="32"/>
      <c r="F622" s="32"/>
      <c r="G622" s="32"/>
      <c r="H622" s="32"/>
      <c r="I622" s="32"/>
    </row>
    <row r="623" ht="15.75" customHeight="1">
      <c r="A623" s="32"/>
      <c r="B623" s="32"/>
      <c r="C623" s="32"/>
      <c r="D623" s="32"/>
      <c r="E623" s="32"/>
      <c r="F623" s="32"/>
      <c r="G623" s="32"/>
      <c r="H623" s="32"/>
      <c r="I623" s="32"/>
    </row>
    <row r="624" ht="15.75" customHeight="1">
      <c r="A624" s="32"/>
      <c r="B624" s="32"/>
      <c r="C624" s="32"/>
      <c r="D624" s="32"/>
      <c r="E624" s="32"/>
      <c r="F624" s="32"/>
      <c r="G624" s="32"/>
      <c r="H624" s="32"/>
      <c r="I624" s="32"/>
    </row>
    <row r="625" ht="15.75" customHeight="1">
      <c r="A625" s="32"/>
      <c r="B625" s="32"/>
      <c r="C625" s="32"/>
      <c r="D625" s="32"/>
      <c r="E625" s="32"/>
      <c r="F625" s="32"/>
      <c r="G625" s="32"/>
      <c r="H625" s="32"/>
      <c r="I625" s="32"/>
    </row>
    <row r="626" ht="15.75" customHeight="1">
      <c r="A626" s="32"/>
      <c r="B626" s="32"/>
      <c r="C626" s="32"/>
      <c r="D626" s="32"/>
      <c r="E626" s="32"/>
      <c r="F626" s="32"/>
      <c r="G626" s="32"/>
      <c r="H626" s="32"/>
      <c r="I626" s="32"/>
    </row>
    <row r="627" ht="15.75" customHeight="1">
      <c r="A627" s="32"/>
      <c r="B627" s="32"/>
      <c r="C627" s="32"/>
      <c r="D627" s="32"/>
      <c r="E627" s="32"/>
      <c r="F627" s="32"/>
      <c r="G627" s="32"/>
      <c r="H627" s="32"/>
      <c r="I627" s="32"/>
    </row>
    <row r="628" ht="15.75" customHeight="1">
      <c r="A628" s="32"/>
      <c r="B628" s="32"/>
      <c r="C628" s="32"/>
      <c r="D628" s="32"/>
      <c r="E628" s="32"/>
      <c r="F628" s="32"/>
      <c r="G628" s="32"/>
      <c r="H628" s="32"/>
      <c r="I628" s="32"/>
    </row>
    <row r="629" ht="15.75" customHeight="1">
      <c r="A629" s="32"/>
      <c r="B629" s="32"/>
      <c r="C629" s="32"/>
      <c r="D629" s="32"/>
      <c r="E629" s="32"/>
      <c r="F629" s="32"/>
      <c r="G629" s="32"/>
      <c r="H629" s="32"/>
      <c r="I629" s="32"/>
    </row>
    <row r="630" ht="15.75" customHeight="1">
      <c r="A630" s="32"/>
      <c r="B630" s="32"/>
      <c r="C630" s="32"/>
      <c r="D630" s="32"/>
      <c r="E630" s="32"/>
      <c r="F630" s="32"/>
      <c r="G630" s="32"/>
      <c r="H630" s="32"/>
      <c r="I630" s="32"/>
    </row>
    <row r="631" ht="15.75" customHeight="1">
      <c r="A631" s="32"/>
      <c r="B631" s="32"/>
      <c r="C631" s="32"/>
      <c r="D631" s="32"/>
      <c r="E631" s="32"/>
      <c r="F631" s="32"/>
      <c r="G631" s="32"/>
      <c r="H631" s="32"/>
      <c r="I631" s="32"/>
    </row>
    <row r="632" ht="15.75" customHeight="1">
      <c r="A632" s="32"/>
      <c r="B632" s="32"/>
      <c r="C632" s="32"/>
      <c r="D632" s="32"/>
      <c r="E632" s="32"/>
      <c r="F632" s="32"/>
      <c r="G632" s="32"/>
      <c r="H632" s="32"/>
      <c r="I632" s="32"/>
    </row>
    <row r="633" ht="15.75" customHeight="1">
      <c r="A633" s="32"/>
      <c r="B633" s="32"/>
      <c r="C633" s="32"/>
      <c r="D633" s="32"/>
      <c r="E633" s="32"/>
      <c r="F633" s="32"/>
      <c r="G633" s="32"/>
      <c r="H633" s="32"/>
      <c r="I633" s="32"/>
    </row>
    <row r="634" ht="15.75" customHeight="1">
      <c r="A634" s="32"/>
      <c r="B634" s="32"/>
      <c r="C634" s="32"/>
      <c r="D634" s="32"/>
      <c r="E634" s="32"/>
      <c r="F634" s="32"/>
      <c r="G634" s="32"/>
      <c r="H634" s="32"/>
      <c r="I634" s="32"/>
    </row>
    <row r="635" ht="15.75" customHeight="1">
      <c r="A635" s="32"/>
      <c r="B635" s="32"/>
      <c r="C635" s="32"/>
      <c r="D635" s="32"/>
      <c r="E635" s="32"/>
      <c r="F635" s="32"/>
      <c r="G635" s="32"/>
      <c r="H635" s="32"/>
      <c r="I635" s="32"/>
    </row>
    <row r="636" ht="15.75" customHeight="1">
      <c r="A636" s="32"/>
      <c r="B636" s="32"/>
      <c r="C636" s="32"/>
      <c r="D636" s="32"/>
      <c r="E636" s="32"/>
      <c r="F636" s="32"/>
      <c r="G636" s="32"/>
      <c r="H636" s="32"/>
      <c r="I636" s="32"/>
    </row>
    <row r="637" ht="15.75" customHeight="1">
      <c r="A637" s="32"/>
      <c r="B637" s="32"/>
      <c r="C637" s="32"/>
      <c r="D637" s="32"/>
      <c r="E637" s="32"/>
      <c r="F637" s="32"/>
      <c r="G637" s="32"/>
      <c r="H637" s="32"/>
      <c r="I637" s="32"/>
    </row>
    <row r="638" ht="15.75" customHeight="1">
      <c r="A638" s="32"/>
      <c r="B638" s="32"/>
      <c r="C638" s="32"/>
      <c r="D638" s="32"/>
      <c r="E638" s="32"/>
      <c r="F638" s="32"/>
      <c r="G638" s="32"/>
      <c r="H638" s="32"/>
      <c r="I638" s="32"/>
    </row>
    <row r="639" ht="15.75" customHeight="1">
      <c r="A639" s="32"/>
      <c r="B639" s="32"/>
      <c r="C639" s="32"/>
      <c r="D639" s="32"/>
      <c r="E639" s="32"/>
      <c r="F639" s="32"/>
      <c r="G639" s="32"/>
      <c r="H639" s="32"/>
      <c r="I639" s="32"/>
    </row>
    <row r="640" ht="15.75" customHeight="1">
      <c r="A640" s="32"/>
      <c r="B640" s="32"/>
      <c r="C640" s="32"/>
      <c r="D640" s="32"/>
      <c r="E640" s="32"/>
      <c r="F640" s="32"/>
      <c r="G640" s="32"/>
      <c r="H640" s="32"/>
      <c r="I640" s="32"/>
    </row>
    <row r="641" ht="15.75" customHeight="1">
      <c r="A641" s="32"/>
      <c r="B641" s="32"/>
      <c r="C641" s="32"/>
      <c r="D641" s="32"/>
      <c r="E641" s="32"/>
      <c r="F641" s="32"/>
      <c r="G641" s="32"/>
      <c r="H641" s="32"/>
      <c r="I641" s="32"/>
    </row>
    <row r="642" ht="15.75" customHeight="1">
      <c r="A642" s="32"/>
      <c r="B642" s="32"/>
      <c r="C642" s="32"/>
      <c r="D642" s="32"/>
      <c r="E642" s="32"/>
      <c r="F642" s="32"/>
      <c r="G642" s="32"/>
      <c r="H642" s="32"/>
      <c r="I642" s="32"/>
    </row>
    <row r="643" ht="15.75" customHeight="1">
      <c r="A643" s="32"/>
      <c r="B643" s="32"/>
      <c r="C643" s="32"/>
      <c r="D643" s="32"/>
      <c r="E643" s="32"/>
      <c r="F643" s="32"/>
      <c r="G643" s="32"/>
      <c r="H643" s="32"/>
      <c r="I643" s="32"/>
    </row>
    <row r="644" ht="15.75" customHeight="1">
      <c r="A644" s="32"/>
      <c r="B644" s="32"/>
      <c r="C644" s="32"/>
      <c r="D644" s="32"/>
      <c r="E644" s="32"/>
      <c r="F644" s="32"/>
      <c r="G644" s="32"/>
      <c r="H644" s="32"/>
      <c r="I644" s="32"/>
    </row>
    <row r="645" ht="15.75" customHeight="1">
      <c r="A645" s="32"/>
      <c r="B645" s="32"/>
      <c r="C645" s="32"/>
      <c r="D645" s="32"/>
      <c r="E645" s="32"/>
      <c r="F645" s="32"/>
      <c r="G645" s="32"/>
      <c r="H645" s="32"/>
      <c r="I645" s="32"/>
    </row>
    <row r="646" ht="15.75" customHeight="1">
      <c r="A646" s="32"/>
      <c r="B646" s="32"/>
      <c r="C646" s="32"/>
      <c r="D646" s="32"/>
      <c r="E646" s="32"/>
      <c r="F646" s="32"/>
      <c r="G646" s="32"/>
      <c r="H646" s="32"/>
      <c r="I646" s="32"/>
    </row>
    <row r="647" ht="15.75" customHeight="1">
      <c r="A647" s="32"/>
      <c r="B647" s="32"/>
      <c r="C647" s="32"/>
      <c r="D647" s="32"/>
      <c r="E647" s="32"/>
      <c r="F647" s="32"/>
      <c r="G647" s="32"/>
      <c r="H647" s="32"/>
      <c r="I647" s="32"/>
    </row>
    <row r="648" ht="15.75" customHeight="1">
      <c r="A648" s="32"/>
      <c r="B648" s="32"/>
      <c r="C648" s="32"/>
      <c r="D648" s="32"/>
      <c r="E648" s="32"/>
      <c r="F648" s="32"/>
      <c r="G648" s="32"/>
      <c r="H648" s="32"/>
      <c r="I648" s="32"/>
    </row>
    <row r="649" ht="15.75" customHeight="1">
      <c r="A649" s="32"/>
      <c r="B649" s="32"/>
      <c r="C649" s="32"/>
      <c r="D649" s="32"/>
      <c r="E649" s="32"/>
      <c r="F649" s="32"/>
      <c r="G649" s="32"/>
      <c r="H649" s="32"/>
      <c r="I649" s="32"/>
    </row>
    <row r="650" ht="15.75" customHeight="1">
      <c r="A650" s="32"/>
      <c r="B650" s="32"/>
      <c r="C650" s="32"/>
      <c r="D650" s="32"/>
      <c r="E650" s="32"/>
      <c r="F650" s="32"/>
      <c r="G650" s="32"/>
      <c r="H650" s="32"/>
      <c r="I650" s="32"/>
    </row>
    <row r="651" ht="15.75" customHeight="1">
      <c r="A651" s="32"/>
      <c r="B651" s="32"/>
      <c r="C651" s="32"/>
      <c r="D651" s="32"/>
      <c r="E651" s="32"/>
      <c r="F651" s="32"/>
      <c r="G651" s="32"/>
      <c r="H651" s="32"/>
      <c r="I651" s="32"/>
    </row>
    <row r="652" ht="15.75" customHeight="1">
      <c r="A652" s="32"/>
      <c r="B652" s="32"/>
      <c r="C652" s="32"/>
      <c r="D652" s="32"/>
      <c r="E652" s="32"/>
      <c r="F652" s="32"/>
      <c r="G652" s="32"/>
      <c r="H652" s="32"/>
      <c r="I652" s="32"/>
    </row>
    <row r="653" ht="15.75" customHeight="1">
      <c r="A653" s="32"/>
      <c r="B653" s="32"/>
      <c r="C653" s="32"/>
      <c r="D653" s="32"/>
      <c r="E653" s="32"/>
      <c r="F653" s="32"/>
      <c r="G653" s="32"/>
      <c r="H653" s="32"/>
      <c r="I653" s="32"/>
    </row>
    <row r="654" ht="15.75" customHeight="1">
      <c r="A654" s="32"/>
      <c r="B654" s="32"/>
      <c r="C654" s="32"/>
      <c r="D654" s="32"/>
      <c r="E654" s="32"/>
      <c r="F654" s="32"/>
      <c r="G654" s="32"/>
      <c r="H654" s="32"/>
      <c r="I654" s="32"/>
    </row>
    <row r="655" ht="15.75" customHeight="1">
      <c r="A655" s="32"/>
      <c r="B655" s="32"/>
      <c r="C655" s="32"/>
      <c r="D655" s="32"/>
      <c r="E655" s="32"/>
      <c r="F655" s="32"/>
      <c r="G655" s="32"/>
      <c r="H655" s="32"/>
      <c r="I655" s="32"/>
    </row>
    <row r="656" ht="15.75" customHeight="1">
      <c r="A656" s="32"/>
      <c r="B656" s="32"/>
      <c r="C656" s="32"/>
      <c r="D656" s="32"/>
      <c r="E656" s="32"/>
      <c r="F656" s="32"/>
      <c r="G656" s="32"/>
      <c r="H656" s="32"/>
      <c r="I656" s="32"/>
    </row>
    <row r="657" ht="15.75" customHeight="1">
      <c r="A657" s="32"/>
      <c r="B657" s="32"/>
      <c r="C657" s="32"/>
      <c r="D657" s="32"/>
      <c r="E657" s="32"/>
      <c r="F657" s="32"/>
      <c r="G657" s="32"/>
      <c r="H657" s="32"/>
      <c r="I657" s="32"/>
    </row>
    <row r="658" ht="15.75" customHeight="1">
      <c r="A658" s="32"/>
      <c r="B658" s="32"/>
      <c r="C658" s="32"/>
      <c r="D658" s="32"/>
      <c r="E658" s="32"/>
      <c r="F658" s="32"/>
      <c r="G658" s="32"/>
      <c r="H658" s="32"/>
      <c r="I658" s="32"/>
    </row>
    <row r="659" ht="15.75" customHeight="1">
      <c r="A659" s="32"/>
      <c r="B659" s="32"/>
      <c r="C659" s="32"/>
      <c r="D659" s="32"/>
      <c r="E659" s="32"/>
      <c r="F659" s="32"/>
      <c r="G659" s="32"/>
      <c r="H659" s="32"/>
      <c r="I659" s="32"/>
    </row>
    <row r="660" ht="15.75" customHeight="1">
      <c r="A660" s="32"/>
      <c r="B660" s="32"/>
      <c r="C660" s="32"/>
      <c r="D660" s="32"/>
      <c r="E660" s="32"/>
      <c r="F660" s="32"/>
      <c r="G660" s="32"/>
      <c r="H660" s="32"/>
      <c r="I660" s="32"/>
    </row>
    <row r="661" ht="15.75" customHeight="1">
      <c r="A661" s="32"/>
      <c r="B661" s="32"/>
      <c r="C661" s="32"/>
      <c r="D661" s="32"/>
      <c r="E661" s="32"/>
      <c r="F661" s="32"/>
      <c r="G661" s="32"/>
      <c r="H661" s="32"/>
      <c r="I661" s="32"/>
    </row>
    <row r="662" ht="15.75" customHeight="1">
      <c r="A662" s="32"/>
      <c r="B662" s="32"/>
      <c r="C662" s="32"/>
      <c r="D662" s="32"/>
      <c r="E662" s="32"/>
      <c r="F662" s="32"/>
      <c r="G662" s="32"/>
      <c r="H662" s="32"/>
      <c r="I662" s="32"/>
    </row>
    <row r="663" ht="15.75" customHeight="1">
      <c r="A663" s="32"/>
      <c r="B663" s="32"/>
      <c r="C663" s="32"/>
      <c r="D663" s="32"/>
      <c r="E663" s="32"/>
      <c r="F663" s="32"/>
      <c r="G663" s="32"/>
      <c r="H663" s="32"/>
      <c r="I663" s="32"/>
    </row>
    <row r="664" ht="15.75" customHeight="1">
      <c r="A664" s="32"/>
      <c r="B664" s="32"/>
      <c r="C664" s="32"/>
      <c r="D664" s="32"/>
      <c r="E664" s="32"/>
      <c r="F664" s="32"/>
      <c r="G664" s="32"/>
      <c r="H664" s="32"/>
      <c r="I664" s="32"/>
    </row>
    <row r="665" ht="15.75" customHeight="1">
      <c r="A665" s="32"/>
      <c r="B665" s="32"/>
      <c r="C665" s="32"/>
      <c r="D665" s="32"/>
      <c r="E665" s="32"/>
      <c r="F665" s="32"/>
      <c r="G665" s="32"/>
      <c r="H665" s="32"/>
      <c r="I665" s="32"/>
    </row>
    <row r="666" ht="15.75" customHeight="1">
      <c r="A666" s="32"/>
      <c r="B666" s="32"/>
      <c r="C666" s="32"/>
      <c r="D666" s="32"/>
      <c r="E666" s="32"/>
      <c r="F666" s="32"/>
      <c r="G666" s="32"/>
      <c r="H666" s="32"/>
      <c r="I666" s="32"/>
    </row>
    <row r="667" ht="15.75" customHeight="1">
      <c r="A667" s="32"/>
      <c r="B667" s="32"/>
      <c r="C667" s="32"/>
      <c r="D667" s="32"/>
      <c r="E667" s="32"/>
      <c r="F667" s="32"/>
      <c r="G667" s="32"/>
      <c r="H667" s="32"/>
      <c r="I667" s="32"/>
    </row>
    <row r="668" ht="15.75" customHeight="1">
      <c r="A668" s="32"/>
      <c r="B668" s="32"/>
      <c r="C668" s="32"/>
      <c r="D668" s="32"/>
      <c r="E668" s="32"/>
      <c r="F668" s="32"/>
      <c r="G668" s="32"/>
      <c r="H668" s="32"/>
      <c r="I668" s="32"/>
    </row>
    <row r="669" ht="15.75" customHeight="1">
      <c r="A669" s="32"/>
      <c r="B669" s="32"/>
      <c r="C669" s="32"/>
      <c r="D669" s="32"/>
      <c r="E669" s="32"/>
      <c r="F669" s="32"/>
      <c r="G669" s="32"/>
      <c r="H669" s="32"/>
      <c r="I669" s="32"/>
    </row>
    <row r="670" ht="15.75" customHeight="1">
      <c r="A670" s="32"/>
      <c r="B670" s="32"/>
      <c r="C670" s="32"/>
      <c r="D670" s="32"/>
      <c r="E670" s="32"/>
      <c r="F670" s="32"/>
      <c r="G670" s="32"/>
      <c r="H670" s="32"/>
      <c r="I670" s="32"/>
    </row>
    <row r="671" ht="15.75" customHeight="1">
      <c r="A671" s="32"/>
      <c r="B671" s="32"/>
      <c r="C671" s="32"/>
      <c r="D671" s="32"/>
      <c r="E671" s="32"/>
      <c r="F671" s="32"/>
      <c r="G671" s="32"/>
      <c r="H671" s="32"/>
      <c r="I671" s="32"/>
    </row>
    <row r="672" ht="15.75" customHeight="1">
      <c r="A672" s="32"/>
      <c r="B672" s="32"/>
      <c r="C672" s="32"/>
      <c r="D672" s="32"/>
      <c r="E672" s="32"/>
      <c r="F672" s="32"/>
      <c r="G672" s="32"/>
      <c r="H672" s="32"/>
      <c r="I672" s="32"/>
    </row>
    <row r="673" ht="15.75" customHeight="1">
      <c r="A673" s="32"/>
      <c r="B673" s="32"/>
      <c r="C673" s="32"/>
      <c r="D673" s="32"/>
      <c r="E673" s="32"/>
      <c r="F673" s="32"/>
      <c r="G673" s="32"/>
      <c r="H673" s="32"/>
      <c r="I673" s="32"/>
    </row>
    <row r="674" ht="15.75" customHeight="1">
      <c r="A674" s="32"/>
      <c r="B674" s="32"/>
      <c r="C674" s="32"/>
      <c r="D674" s="32"/>
      <c r="E674" s="32"/>
      <c r="F674" s="32"/>
      <c r="G674" s="32"/>
      <c r="H674" s="32"/>
      <c r="I674" s="32"/>
    </row>
    <row r="675" ht="15.75" customHeight="1">
      <c r="A675" s="32"/>
      <c r="B675" s="32"/>
      <c r="C675" s="32"/>
      <c r="D675" s="32"/>
      <c r="E675" s="32"/>
      <c r="F675" s="32"/>
      <c r="G675" s="32"/>
      <c r="H675" s="32"/>
      <c r="I675" s="32"/>
    </row>
    <row r="676" ht="15.75" customHeight="1">
      <c r="A676" s="32"/>
      <c r="B676" s="32"/>
      <c r="C676" s="32"/>
      <c r="D676" s="32"/>
      <c r="E676" s="32"/>
      <c r="F676" s="32"/>
      <c r="G676" s="32"/>
      <c r="H676" s="32"/>
      <c r="I676" s="32"/>
    </row>
    <row r="677" ht="15.75" customHeight="1">
      <c r="A677" s="32"/>
      <c r="B677" s="32"/>
      <c r="C677" s="32"/>
      <c r="D677" s="32"/>
      <c r="E677" s="32"/>
      <c r="F677" s="32"/>
      <c r="G677" s="32"/>
      <c r="H677" s="32"/>
      <c r="I677" s="32"/>
    </row>
    <row r="678" ht="15.75" customHeight="1">
      <c r="A678" s="32"/>
      <c r="B678" s="32"/>
      <c r="C678" s="32"/>
      <c r="D678" s="32"/>
      <c r="E678" s="32"/>
      <c r="F678" s="32"/>
      <c r="G678" s="32"/>
      <c r="H678" s="32"/>
      <c r="I678" s="32"/>
    </row>
    <row r="679" ht="15.75" customHeight="1">
      <c r="A679" s="32"/>
      <c r="B679" s="32"/>
      <c r="C679" s="32"/>
      <c r="D679" s="32"/>
      <c r="E679" s="32"/>
      <c r="F679" s="32"/>
      <c r="G679" s="32"/>
      <c r="H679" s="32"/>
      <c r="I679" s="32"/>
    </row>
    <row r="680" ht="15.75" customHeight="1">
      <c r="A680" s="32"/>
      <c r="B680" s="32"/>
      <c r="C680" s="32"/>
      <c r="D680" s="32"/>
      <c r="E680" s="32"/>
      <c r="F680" s="32"/>
      <c r="G680" s="32"/>
      <c r="H680" s="32"/>
      <c r="I680" s="32"/>
    </row>
    <row r="681" ht="15.75" customHeight="1">
      <c r="A681" s="32"/>
      <c r="B681" s="32"/>
      <c r="C681" s="32"/>
      <c r="D681" s="32"/>
      <c r="E681" s="32"/>
      <c r="F681" s="32"/>
      <c r="G681" s="32"/>
      <c r="H681" s="32"/>
      <c r="I681" s="32"/>
    </row>
    <row r="682" ht="15.75" customHeight="1">
      <c r="A682" s="32"/>
      <c r="B682" s="32"/>
      <c r="C682" s="32"/>
      <c r="D682" s="32"/>
      <c r="E682" s="32"/>
      <c r="F682" s="32"/>
      <c r="G682" s="32"/>
      <c r="H682" s="32"/>
      <c r="I682" s="32"/>
    </row>
    <row r="683" ht="15.75" customHeight="1">
      <c r="A683" s="32"/>
      <c r="B683" s="32"/>
      <c r="C683" s="32"/>
      <c r="D683" s="32"/>
      <c r="E683" s="32"/>
      <c r="F683" s="32"/>
      <c r="G683" s="32"/>
      <c r="H683" s="32"/>
      <c r="I683" s="32"/>
    </row>
    <row r="684" ht="15.75" customHeight="1">
      <c r="A684" s="32"/>
      <c r="B684" s="32"/>
      <c r="C684" s="32"/>
      <c r="D684" s="32"/>
      <c r="E684" s="32"/>
      <c r="F684" s="32"/>
      <c r="G684" s="32"/>
      <c r="H684" s="32"/>
      <c r="I684" s="32"/>
    </row>
    <row r="685" ht="15.75" customHeight="1">
      <c r="A685" s="32"/>
      <c r="B685" s="32"/>
      <c r="C685" s="32"/>
      <c r="D685" s="32"/>
      <c r="E685" s="32"/>
      <c r="F685" s="32"/>
      <c r="G685" s="32"/>
      <c r="H685" s="32"/>
      <c r="I685" s="32"/>
    </row>
    <row r="686" ht="15.75" customHeight="1">
      <c r="A686" s="32"/>
      <c r="B686" s="32"/>
      <c r="C686" s="32"/>
      <c r="D686" s="32"/>
      <c r="E686" s="32"/>
      <c r="F686" s="32"/>
      <c r="G686" s="32"/>
      <c r="H686" s="32"/>
      <c r="I686" s="32"/>
    </row>
    <row r="687" ht="15.75" customHeight="1">
      <c r="A687" s="32"/>
      <c r="B687" s="32"/>
      <c r="C687" s="32"/>
      <c r="D687" s="32"/>
      <c r="E687" s="32"/>
      <c r="F687" s="32"/>
      <c r="G687" s="32"/>
      <c r="H687" s="32"/>
      <c r="I687" s="32"/>
    </row>
    <row r="688" ht="15.75" customHeight="1">
      <c r="A688" s="32"/>
      <c r="B688" s="32"/>
      <c r="C688" s="32"/>
      <c r="D688" s="32"/>
      <c r="E688" s="32"/>
      <c r="F688" s="32"/>
      <c r="G688" s="32"/>
      <c r="H688" s="32"/>
      <c r="I688" s="32"/>
    </row>
    <row r="689" ht="15.75" customHeight="1">
      <c r="A689" s="32"/>
      <c r="B689" s="32"/>
      <c r="C689" s="32"/>
      <c r="D689" s="32"/>
      <c r="E689" s="32"/>
      <c r="F689" s="32"/>
      <c r="G689" s="32"/>
      <c r="H689" s="32"/>
      <c r="I689" s="32"/>
    </row>
    <row r="690" ht="15.75" customHeight="1">
      <c r="A690" s="32"/>
      <c r="B690" s="32"/>
      <c r="C690" s="32"/>
      <c r="D690" s="32"/>
      <c r="E690" s="32"/>
      <c r="F690" s="32"/>
      <c r="G690" s="32"/>
      <c r="H690" s="32"/>
      <c r="I690" s="32"/>
    </row>
    <row r="691" ht="15.75" customHeight="1">
      <c r="A691" s="32"/>
      <c r="B691" s="32"/>
      <c r="C691" s="32"/>
      <c r="D691" s="32"/>
      <c r="E691" s="32"/>
      <c r="F691" s="32"/>
      <c r="G691" s="32"/>
      <c r="H691" s="32"/>
      <c r="I691" s="32"/>
    </row>
    <row r="692" ht="15.75" customHeight="1">
      <c r="A692" s="32"/>
      <c r="B692" s="32"/>
      <c r="C692" s="32"/>
      <c r="D692" s="32"/>
      <c r="E692" s="32"/>
      <c r="F692" s="32"/>
      <c r="G692" s="32"/>
      <c r="H692" s="32"/>
      <c r="I692" s="32"/>
    </row>
    <row r="693" ht="15.75" customHeight="1">
      <c r="A693" s="32"/>
      <c r="B693" s="32"/>
      <c r="C693" s="32"/>
      <c r="D693" s="32"/>
      <c r="E693" s="32"/>
      <c r="F693" s="32"/>
      <c r="G693" s="32"/>
      <c r="H693" s="32"/>
      <c r="I693" s="32"/>
    </row>
    <row r="694" ht="15.75" customHeight="1">
      <c r="A694" s="32"/>
      <c r="B694" s="32"/>
      <c r="C694" s="32"/>
      <c r="D694" s="32"/>
      <c r="E694" s="32"/>
      <c r="F694" s="32"/>
      <c r="G694" s="32"/>
      <c r="H694" s="32"/>
      <c r="I694" s="32"/>
    </row>
    <row r="695" ht="15.75" customHeight="1">
      <c r="A695" s="32"/>
      <c r="B695" s="32"/>
      <c r="C695" s="32"/>
      <c r="D695" s="32"/>
      <c r="E695" s="32"/>
      <c r="F695" s="32"/>
      <c r="G695" s="32"/>
      <c r="H695" s="32"/>
      <c r="I695" s="32"/>
    </row>
    <row r="696" ht="15.75" customHeight="1">
      <c r="A696" s="32"/>
      <c r="B696" s="32"/>
      <c r="C696" s="32"/>
      <c r="D696" s="32"/>
      <c r="E696" s="32"/>
      <c r="F696" s="32"/>
      <c r="G696" s="32"/>
      <c r="H696" s="32"/>
      <c r="I696" s="32"/>
    </row>
    <row r="697" ht="15.75" customHeight="1">
      <c r="A697" s="32"/>
      <c r="B697" s="32"/>
      <c r="C697" s="32"/>
      <c r="D697" s="32"/>
      <c r="E697" s="32"/>
      <c r="F697" s="32"/>
      <c r="G697" s="32"/>
      <c r="H697" s="32"/>
      <c r="I697" s="32"/>
    </row>
    <row r="698" ht="15.75" customHeight="1">
      <c r="A698" s="32"/>
      <c r="B698" s="32"/>
      <c r="C698" s="32"/>
      <c r="D698" s="32"/>
      <c r="E698" s="32"/>
      <c r="F698" s="32"/>
      <c r="G698" s="32"/>
      <c r="H698" s="32"/>
      <c r="I698" s="32"/>
    </row>
    <row r="699" ht="15.75" customHeight="1">
      <c r="A699" s="32"/>
      <c r="B699" s="32"/>
      <c r="C699" s="32"/>
      <c r="D699" s="32"/>
      <c r="E699" s="32"/>
      <c r="F699" s="32"/>
      <c r="G699" s="32"/>
      <c r="H699" s="32"/>
      <c r="I699" s="32"/>
    </row>
    <row r="700" ht="15.75" customHeight="1">
      <c r="A700" s="32"/>
      <c r="B700" s="32"/>
      <c r="C700" s="32"/>
      <c r="D700" s="32"/>
      <c r="E700" s="32"/>
      <c r="F700" s="32"/>
      <c r="G700" s="32"/>
      <c r="H700" s="32"/>
      <c r="I700" s="32"/>
    </row>
    <row r="701" ht="15.75" customHeight="1">
      <c r="A701" s="32"/>
      <c r="B701" s="32"/>
      <c r="C701" s="32"/>
      <c r="D701" s="32"/>
      <c r="E701" s="32"/>
      <c r="F701" s="32"/>
      <c r="G701" s="32"/>
      <c r="H701" s="32"/>
      <c r="I701" s="32"/>
    </row>
    <row r="702" ht="15.75" customHeight="1">
      <c r="A702" s="32"/>
      <c r="B702" s="32"/>
      <c r="C702" s="32"/>
      <c r="D702" s="32"/>
      <c r="E702" s="32"/>
      <c r="F702" s="32"/>
      <c r="G702" s="32"/>
      <c r="H702" s="32"/>
      <c r="I702" s="32"/>
    </row>
    <row r="703" ht="15.75" customHeight="1">
      <c r="A703" s="32"/>
      <c r="B703" s="32"/>
      <c r="C703" s="32"/>
      <c r="D703" s="32"/>
      <c r="E703" s="32"/>
      <c r="F703" s="32"/>
      <c r="G703" s="32"/>
      <c r="H703" s="32"/>
      <c r="I703" s="32"/>
    </row>
    <row r="704" ht="15.75" customHeight="1">
      <c r="A704" s="32"/>
      <c r="B704" s="32"/>
      <c r="C704" s="32"/>
      <c r="D704" s="32"/>
      <c r="E704" s="32"/>
      <c r="F704" s="32"/>
      <c r="G704" s="32"/>
      <c r="H704" s="32"/>
      <c r="I704" s="32"/>
    </row>
    <row r="705" ht="15.75" customHeight="1">
      <c r="A705" s="32"/>
      <c r="B705" s="32"/>
      <c r="C705" s="32"/>
      <c r="D705" s="32"/>
      <c r="E705" s="32"/>
      <c r="F705" s="32"/>
      <c r="G705" s="32"/>
      <c r="H705" s="32"/>
      <c r="I705" s="32"/>
    </row>
    <row r="706" ht="15.75" customHeight="1">
      <c r="A706" s="32"/>
      <c r="B706" s="32"/>
      <c r="C706" s="32"/>
      <c r="D706" s="32"/>
      <c r="E706" s="32"/>
      <c r="F706" s="32"/>
      <c r="G706" s="32"/>
      <c r="H706" s="32"/>
      <c r="I706" s="32"/>
    </row>
    <row r="707" ht="15.75" customHeight="1">
      <c r="A707" s="32"/>
      <c r="B707" s="32"/>
      <c r="C707" s="32"/>
      <c r="D707" s="32"/>
      <c r="E707" s="32"/>
      <c r="F707" s="32"/>
      <c r="G707" s="32"/>
      <c r="H707" s="32"/>
      <c r="I707" s="32"/>
    </row>
    <row r="708" ht="15.75" customHeight="1">
      <c r="A708" s="32"/>
      <c r="B708" s="32"/>
      <c r="C708" s="32"/>
      <c r="D708" s="32"/>
      <c r="E708" s="32"/>
      <c r="F708" s="32"/>
      <c r="G708" s="32"/>
      <c r="H708" s="32"/>
      <c r="I708" s="32"/>
    </row>
    <row r="709" ht="15.75" customHeight="1">
      <c r="A709" s="32"/>
      <c r="B709" s="32"/>
      <c r="C709" s="32"/>
      <c r="D709" s="32"/>
      <c r="E709" s="32"/>
      <c r="F709" s="32"/>
      <c r="G709" s="32"/>
      <c r="H709" s="32"/>
      <c r="I709" s="32"/>
    </row>
    <row r="710" ht="15.75" customHeight="1">
      <c r="A710" s="32"/>
      <c r="B710" s="32"/>
      <c r="C710" s="32"/>
      <c r="D710" s="32"/>
      <c r="E710" s="32"/>
      <c r="F710" s="32"/>
      <c r="G710" s="32"/>
      <c r="H710" s="32"/>
      <c r="I710" s="32"/>
    </row>
    <row r="711" ht="15.75" customHeight="1">
      <c r="A711" s="32"/>
      <c r="B711" s="32"/>
      <c r="C711" s="32"/>
      <c r="D711" s="32"/>
      <c r="E711" s="32"/>
      <c r="F711" s="32"/>
      <c r="G711" s="32"/>
      <c r="H711" s="32"/>
      <c r="I711" s="32"/>
    </row>
    <row r="712" ht="15.75" customHeight="1">
      <c r="A712" s="32"/>
      <c r="B712" s="32"/>
      <c r="C712" s="32"/>
      <c r="D712" s="32"/>
      <c r="E712" s="32"/>
      <c r="F712" s="32"/>
      <c r="G712" s="32"/>
      <c r="H712" s="32"/>
      <c r="I712" s="32"/>
    </row>
    <row r="713" ht="15.75" customHeight="1">
      <c r="A713" s="32"/>
      <c r="B713" s="32"/>
      <c r="C713" s="32"/>
      <c r="D713" s="32"/>
      <c r="E713" s="32"/>
      <c r="F713" s="32"/>
      <c r="G713" s="32"/>
      <c r="H713" s="32"/>
      <c r="I713" s="32"/>
    </row>
    <row r="714" ht="15.75" customHeight="1">
      <c r="A714" s="32"/>
      <c r="B714" s="32"/>
      <c r="C714" s="32"/>
      <c r="D714" s="32"/>
      <c r="E714" s="32"/>
      <c r="F714" s="32"/>
      <c r="G714" s="32"/>
      <c r="H714" s="32"/>
      <c r="I714" s="32"/>
    </row>
    <row r="715" ht="15.75" customHeight="1">
      <c r="A715" s="32"/>
      <c r="B715" s="32"/>
      <c r="C715" s="32"/>
      <c r="D715" s="32"/>
      <c r="E715" s="32"/>
      <c r="F715" s="32"/>
      <c r="G715" s="32"/>
      <c r="H715" s="32"/>
      <c r="I715" s="32"/>
    </row>
    <row r="716" ht="15.75" customHeight="1">
      <c r="A716" s="32"/>
      <c r="B716" s="32"/>
      <c r="C716" s="32"/>
      <c r="D716" s="32"/>
      <c r="E716" s="32"/>
      <c r="F716" s="32"/>
      <c r="G716" s="32"/>
      <c r="H716" s="32"/>
      <c r="I716" s="32"/>
    </row>
    <row r="717" ht="15.75" customHeight="1">
      <c r="A717" s="32"/>
      <c r="B717" s="32"/>
      <c r="C717" s="32"/>
      <c r="D717" s="32"/>
      <c r="E717" s="32"/>
      <c r="F717" s="32"/>
      <c r="G717" s="32"/>
      <c r="H717" s="32"/>
      <c r="I717" s="32"/>
    </row>
    <row r="718" ht="15.75" customHeight="1">
      <c r="A718" s="32"/>
      <c r="B718" s="32"/>
      <c r="C718" s="32"/>
      <c r="D718" s="32"/>
      <c r="E718" s="32"/>
      <c r="F718" s="32"/>
      <c r="G718" s="32"/>
      <c r="H718" s="32"/>
      <c r="I718" s="32"/>
    </row>
    <row r="719" ht="15.75" customHeight="1">
      <c r="A719" s="32"/>
      <c r="B719" s="32"/>
      <c r="C719" s="32"/>
      <c r="D719" s="32"/>
      <c r="E719" s="32"/>
      <c r="F719" s="32"/>
      <c r="G719" s="32"/>
      <c r="H719" s="32"/>
      <c r="I719" s="32"/>
    </row>
    <row r="720" ht="15.75" customHeight="1">
      <c r="A720" s="32"/>
      <c r="B720" s="32"/>
      <c r="C720" s="32"/>
      <c r="D720" s="32"/>
      <c r="E720" s="32"/>
      <c r="F720" s="32"/>
      <c r="G720" s="32"/>
      <c r="H720" s="32"/>
      <c r="I720" s="32"/>
    </row>
    <row r="721" ht="15.75" customHeight="1">
      <c r="A721" s="32"/>
      <c r="B721" s="32"/>
      <c r="C721" s="32"/>
      <c r="D721" s="32"/>
      <c r="E721" s="32"/>
      <c r="F721" s="32"/>
      <c r="G721" s="32"/>
      <c r="H721" s="32"/>
      <c r="I721" s="32"/>
    </row>
    <row r="722" ht="15.75" customHeight="1">
      <c r="A722" s="32"/>
      <c r="B722" s="32"/>
      <c r="C722" s="32"/>
      <c r="D722" s="32"/>
      <c r="E722" s="32"/>
      <c r="F722" s="32"/>
      <c r="G722" s="32"/>
      <c r="H722" s="32"/>
      <c r="I722" s="32"/>
    </row>
    <row r="723" ht="15.75" customHeight="1">
      <c r="A723" s="32"/>
      <c r="B723" s="32"/>
      <c r="C723" s="32"/>
      <c r="D723" s="32"/>
      <c r="E723" s="32"/>
      <c r="F723" s="32"/>
      <c r="G723" s="32"/>
      <c r="H723" s="32"/>
      <c r="I723" s="32"/>
    </row>
    <row r="724" ht="15.75" customHeight="1">
      <c r="A724" s="32"/>
      <c r="B724" s="32"/>
      <c r="C724" s="32"/>
      <c r="D724" s="32"/>
      <c r="E724" s="32"/>
      <c r="F724" s="32"/>
      <c r="G724" s="32"/>
      <c r="H724" s="32"/>
      <c r="I724" s="32"/>
    </row>
    <row r="725" ht="15.75" customHeight="1">
      <c r="A725" s="32"/>
      <c r="B725" s="32"/>
      <c r="C725" s="32"/>
      <c r="D725" s="32"/>
      <c r="E725" s="32"/>
      <c r="F725" s="32"/>
      <c r="G725" s="32"/>
      <c r="H725" s="32"/>
      <c r="I725" s="32"/>
    </row>
    <row r="726" ht="15.75" customHeight="1">
      <c r="A726" s="32"/>
      <c r="B726" s="32"/>
      <c r="C726" s="32"/>
      <c r="D726" s="32"/>
      <c r="E726" s="32"/>
      <c r="F726" s="32"/>
      <c r="G726" s="32"/>
      <c r="H726" s="32"/>
      <c r="I726" s="32"/>
    </row>
    <row r="727" ht="15.75" customHeight="1">
      <c r="A727" s="32"/>
      <c r="B727" s="32"/>
      <c r="C727" s="32"/>
      <c r="D727" s="32"/>
      <c r="E727" s="32"/>
      <c r="F727" s="32"/>
      <c r="G727" s="32"/>
      <c r="H727" s="32"/>
      <c r="I727" s="32"/>
    </row>
    <row r="728" ht="15.75" customHeight="1">
      <c r="A728" s="32"/>
      <c r="B728" s="32"/>
      <c r="C728" s="32"/>
      <c r="D728" s="32"/>
      <c r="E728" s="32"/>
      <c r="F728" s="32"/>
      <c r="G728" s="32"/>
      <c r="H728" s="32"/>
      <c r="I728" s="32"/>
    </row>
    <row r="729" ht="15.75" customHeight="1">
      <c r="A729" s="32"/>
      <c r="B729" s="32"/>
      <c r="C729" s="32"/>
      <c r="D729" s="32"/>
      <c r="E729" s="32"/>
      <c r="F729" s="32"/>
      <c r="G729" s="32"/>
      <c r="H729" s="32"/>
      <c r="I729" s="32"/>
    </row>
    <row r="730" ht="15.75" customHeight="1">
      <c r="A730" s="32"/>
      <c r="B730" s="32"/>
      <c r="C730" s="32"/>
      <c r="D730" s="32"/>
      <c r="E730" s="32"/>
      <c r="F730" s="32"/>
      <c r="G730" s="32"/>
      <c r="H730" s="32"/>
      <c r="I730" s="32"/>
    </row>
    <row r="731" ht="15.75" customHeight="1">
      <c r="A731" s="32"/>
      <c r="B731" s="32"/>
      <c r="C731" s="32"/>
      <c r="D731" s="32"/>
      <c r="E731" s="32"/>
      <c r="F731" s="32"/>
      <c r="G731" s="32"/>
      <c r="H731" s="32"/>
      <c r="I731" s="32"/>
    </row>
    <row r="732" ht="15.75" customHeight="1">
      <c r="A732" s="32"/>
      <c r="B732" s="32"/>
      <c r="C732" s="32"/>
      <c r="D732" s="32"/>
      <c r="E732" s="32"/>
      <c r="F732" s="32"/>
      <c r="G732" s="32"/>
      <c r="H732" s="32"/>
      <c r="I732" s="32"/>
    </row>
    <row r="733" ht="15.75" customHeight="1">
      <c r="A733" s="32"/>
      <c r="B733" s="32"/>
      <c r="C733" s="32"/>
      <c r="D733" s="32"/>
      <c r="E733" s="32"/>
      <c r="F733" s="32"/>
      <c r="G733" s="32"/>
      <c r="H733" s="32"/>
      <c r="I733" s="32"/>
    </row>
    <row r="734" ht="15.75" customHeight="1">
      <c r="A734" s="32"/>
      <c r="B734" s="32"/>
      <c r="C734" s="32"/>
      <c r="D734" s="32"/>
      <c r="E734" s="32"/>
      <c r="F734" s="32"/>
      <c r="G734" s="32"/>
      <c r="H734" s="32"/>
      <c r="I734" s="32"/>
    </row>
    <row r="735" ht="15.75" customHeight="1">
      <c r="A735" s="32"/>
      <c r="B735" s="32"/>
      <c r="C735" s="32"/>
      <c r="D735" s="32"/>
      <c r="E735" s="32"/>
      <c r="F735" s="32"/>
      <c r="G735" s="32"/>
      <c r="H735" s="32"/>
      <c r="I735" s="32"/>
    </row>
    <row r="736" ht="15.75" customHeight="1">
      <c r="A736" s="32"/>
      <c r="B736" s="32"/>
      <c r="C736" s="32"/>
      <c r="D736" s="32"/>
      <c r="E736" s="32"/>
      <c r="F736" s="32"/>
      <c r="G736" s="32"/>
      <c r="H736" s="32"/>
      <c r="I736" s="32"/>
    </row>
    <row r="737" ht="15.75" customHeight="1">
      <c r="A737" s="32"/>
      <c r="B737" s="32"/>
      <c r="C737" s="32"/>
      <c r="D737" s="32"/>
      <c r="E737" s="32"/>
      <c r="F737" s="32"/>
      <c r="G737" s="32"/>
      <c r="H737" s="32"/>
      <c r="I737" s="32"/>
    </row>
    <row r="738" ht="15.75" customHeight="1">
      <c r="A738" s="32"/>
      <c r="B738" s="32"/>
      <c r="C738" s="32"/>
      <c r="D738" s="32"/>
      <c r="E738" s="32"/>
      <c r="F738" s="32"/>
      <c r="G738" s="32"/>
      <c r="H738" s="32"/>
      <c r="I738" s="32"/>
    </row>
    <row r="739" ht="15.75" customHeight="1">
      <c r="A739" s="32"/>
      <c r="B739" s="32"/>
      <c r="C739" s="32"/>
      <c r="D739" s="32"/>
      <c r="E739" s="32"/>
      <c r="F739" s="32"/>
      <c r="G739" s="32"/>
      <c r="H739" s="32"/>
      <c r="I739" s="32"/>
    </row>
    <row r="740" ht="15.75" customHeight="1">
      <c r="A740" s="32"/>
      <c r="B740" s="32"/>
      <c r="C740" s="32"/>
      <c r="D740" s="32"/>
      <c r="E740" s="32"/>
      <c r="F740" s="32"/>
      <c r="G740" s="32"/>
      <c r="H740" s="32"/>
      <c r="I740" s="32"/>
    </row>
    <row r="741" ht="15.75" customHeight="1">
      <c r="A741" s="32"/>
      <c r="B741" s="32"/>
      <c r="C741" s="32"/>
      <c r="D741" s="32"/>
      <c r="E741" s="32"/>
      <c r="F741" s="32"/>
      <c r="G741" s="32"/>
      <c r="H741" s="32"/>
      <c r="I741" s="32"/>
    </row>
    <row r="742" ht="15.75" customHeight="1">
      <c r="A742" s="32"/>
      <c r="B742" s="32"/>
      <c r="C742" s="32"/>
      <c r="D742" s="32"/>
      <c r="E742" s="32"/>
      <c r="F742" s="32"/>
      <c r="G742" s="32"/>
      <c r="H742" s="32"/>
      <c r="I742" s="32"/>
    </row>
    <row r="743" ht="15.75" customHeight="1">
      <c r="A743" s="32"/>
      <c r="B743" s="32"/>
      <c r="C743" s="32"/>
      <c r="D743" s="32"/>
      <c r="E743" s="32"/>
      <c r="F743" s="32"/>
      <c r="G743" s="32"/>
      <c r="H743" s="32"/>
      <c r="I743" s="32"/>
    </row>
    <row r="744" ht="15.75" customHeight="1">
      <c r="A744" s="32"/>
      <c r="B744" s="32"/>
      <c r="C744" s="32"/>
      <c r="D744" s="32"/>
      <c r="E744" s="32"/>
      <c r="F744" s="32"/>
      <c r="G744" s="32"/>
      <c r="H744" s="32"/>
      <c r="I744" s="32"/>
    </row>
    <row r="745" ht="15.75" customHeight="1">
      <c r="A745" s="32"/>
      <c r="B745" s="32"/>
      <c r="C745" s="32"/>
      <c r="D745" s="32"/>
      <c r="E745" s="32"/>
      <c r="F745" s="32"/>
      <c r="G745" s="32"/>
      <c r="H745" s="32"/>
      <c r="I745" s="32"/>
    </row>
    <row r="746" ht="15.75" customHeight="1">
      <c r="A746" s="32"/>
      <c r="B746" s="32"/>
      <c r="C746" s="32"/>
      <c r="D746" s="32"/>
      <c r="E746" s="32"/>
      <c r="F746" s="32"/>
      <c r="G746" s="32"/>
      <c r="H746" s="32"/>
      <c r="I746" s="32"/>
    </row>
    <row r="747" ht="15.75" customHeight="1">
      <c r="A747" s="32"/>
      <c r="B747" s="32"/>
      <c r="C747" s="32"/>
      <c r="D747" s="32"/>
      <c r="E747" s="32"/>
      <c r="F747" s="32"/>
      <c r="G747" s="32"/>
      <c r="H747" s="32"/>
      <c r="I747" s="32"/>
    </row>
    <row r="748" ht="15.75" customHeight="1">
      <c r="A748" s="32"/>
      <c r="B748" s="32"/>
      <c r="C748" s="32"/>
      <c r="D748" s="32"/>
      <c r="E748" s="32"/>
      <c r="F748" s="32"/>
      <c r="G748" s="32"/>
      <c r="H748" s="32"/>
      <c r="I748" s="32"/>
    </row>
    <row r="749" ht="15.75" customHeight="1">
      <c r="A749" s="32"/>
      <c r="B749" s="32"/>
      <c r="C749" s="32"/>
      <c r="D749" s="32"/>
      <c r="E749" s="32"/>
      <c r="F749" s="32"/>
      <c r="G749" s="32"/>
      <c r="H749" s="32"/>
      <c r="I749" s="32"/>
    </row>
    <row r="750" ht="15.75" customHeight="1">
      <c r="A750" s="32"/>
      <c r="B750" s="32"/>
      <c r="C750" s="32"/>
      <c r="D750" s="32"/>
      <c r="E750" s="32"/>
      <c r="F750" s="32"/>
      <c r="G750" s="32"/>
      <c r="H750" s="32"/>
      <c r="I750" s="32"/>
    </row>
    <row r="751" ht="15.75" customHeight="1">
      <c r="A751" s="32"/>
      <c r="B751" s="32"/>
      <c r="C751" s="32"/>
      <c r="D751" s="32"/>
      <c r="E751" s="32"/>
      <c r="F751" s="32"/>
      <c r="G751" s="32"/>
      <c r="H751" s="32"/>
      <c r="I751" s="32"/>
    </row>
    <row r="752" ht="15.75" customHeight="1">
      <c r="A752" s="32"/>
      <c r="B752" s="32"/>
      <c r="C752" s="32"/>
      <c r="D752" s="32"/>
      <c r="E752" s="32"/>
      <c r="F752" s="32"/>
      <c r="G752" s="32"/>
      <c r="H752" s="32"/>
      <c r="I752" s="32"/>
    </row>
    <row r="753" ht="15.75" customHeight="1">
      <c r="A753" s="32"/>
      <c r="B753" s="32"/>
      <c r="C753" s="32"/>
      <c r="D753" s="32"/>
      <c r="E753" s="32"/>
      <c r="F753" s="32"/>
      <c r="G753" s="32"/>
      <c r="H753" s="32"/>
      <c r="I753" s="32"/>
    </row>
    <row r="754" ht="15.75" customHeight="1">
      <c r="A754" s="32"/>
      <c r="B754" s="32"/>
      <c r="C754" s="32"/>
      <c r="D754" s="32"/>
      <c r="E754" s="32"/>
      <c r="F754" s="32"/>
      <c r="G754" s="32"/>
      <c r="H754" s="32"/>
      <c r="I754" s="32"/>
    </row>
    <row r="755" ht="15.75" customHeight="1">
      <c r="A755" s="32"/>
      <c r="B755" s="32"/>
      <c r="C755" s="32"/>
      <c r="D755" s="32"/>
      <c r="E755" s="32"/>
      <c r="F755" s="32"/>
      <c r="G755" s="32"/>
      <c r="H755" s="32"/>
      <c r="I755" s="32"/>
    </row>
    <row r="756" ht="15.75" customHeight="1">
      <c r="A756" s="32"/>
      <c r="B756" s="32"/>
      <c r="C756" s="32"/>
      <c r="D756" s="32"/>
      <c r="E756" s="32"/>
      <c r="F756" s="32"/>
      <c r="G756" s="32"/>
      <c r="H756" s="32"/>
      <c r="I756" s="32"/>
    </row>
    <row r="757" ht="15.75" customHeight="1">
      <c r="A757" s="32"/>
      <c r="B757" s="32"/>
      <c r="C757" s="32"/>
      <c r="D757" s="32"/>
      <c r="E757" s="32"/>
      <c r="F757" s="32"/>
      <c r="G757" s="32"/>
      <c r="H757" s="32"/>
      <c r="I757" s="32"/>
    </row>
    <row r="758" ht="15.75" customHeight="1">
      <c r="A758" s="32"/>
      <c r="B758" s="32"/>
      <c r="C758" s="32"/>
      <c r="D758" s="32"/>
      <c r="E758" s="32"/>
      <c r="F758" s="32"/>
      <c r="G758" s="32"/>
      <c r="H758" s="32"/>
      <c r="I758" s="32"/>
    </row>
    <row r="759" ht="15.75" customHeight="1">
      <c r="A759" s="32"/>
      <c r="B759" s="32"/>
      <c r="C759" s="32"/>
      <c r="D759" s="32"/>
      <c r="E759" s="32"/>
      <c r="F759" s="32"/>
      <c r="G759" s="32"/>
      <c r="H759" s="32"/>
      <c r="I759" s="32"/>
    </row>
    <row r="760" ht="15.75" customHeight="1">
      <c r="A760" s="32"/>
      <c r="B760" s="32"/>
      <c r="C760" s="32"/>
      <c r="D760" s="32"/>
      <c r="E760" s="32"/>
      <c r="F760" s="32"/>
      <c r="G760" s="32"/>
      <c r="H760" s="32"/>
      <c r="I760" s="32"/>
    </row>
    <row r="761" ht="15.75" customHeight="1">
      <c r="A761" s="32"/>
      <c r="B761" s="32"/>
      <c r="C761" s="32"/>
      <c r="D761" s="32"/>
      <c r="E761" s="32"/>
      <c r="F761" s="32"/>
      <c r="G761" s="32"/>
      <c r="H761" s="32"/>
      <c r="I761" s="32"/>
    </row>
    <row r="762" ht="15.75" customHeight="1">
      <c r="A762" s="32"/>
      <c r="B762" s="32"/>
      <c r="C762" s="32"/>
      <c r="D762" s="32"/>
      <c r="E762" s="32"/>
      <c r="F762" s="32"/>
      <c r="G762" s="32"/>
      <c r="H762" s="32"/>
      <c r="I762" s="32"/>
    </row>
    <row r="763" ht="15.75" customHeight="1">
      <c r="A763" s="32"/>
      <c r="B763" s="32"/>
      <c r="C763" s="32"/>
      <c r="D763" s="32"/>
      <c r="E763" s="32"/>
      <c r="F763" s="32"/>
      <c r="G763" s="32"/>
      <c r="H763" s="32"/>
      <c r="I763" s="32"/>
    </row>
    <row r="764" ht="15.75" customHeight="1">
      <c r="A764" s="32"/>
      <c r="B764" s="32"/>
      <c r="C764" s="32"/>
      <c r="D764" s="32"/>
      <c r="E764" s="32"/>
      <c r="F764" s="32"/>
      <c r="G764" s="32"/>
      <c r="H764" s="32"/>
      <c r="I764" s="32"/>
    </row>
    <row r="765" ht="15.75" customHeight="1">
      <c r="A765" s="32"/>
      <c r="B765" s="32"/>
      <c r="C765" s="32"/>
      <c r="D765" s="32"/>
      <c r="E765" s="32"/>
      <c r="F765" s="32"/>
      <c r="G765" s="32"/>
      <c r="H765" s="32"/>
      <c r="I765" s="32"/>
    </row>
    <row r="766" ht="15.75" customHeight="1">
      <c r="A766" s="32"/>
      <c r="B766" s="32"/>
      <c r="C766" s="32"/>
      <c r="D766" s="32"/>
      <c r="E766" s="32"/>
      <c r="F766" s="32"/>
      <c r="G766" s="32"/>
      <c r="H766" s="32"/>
      <c r="I766" s="32"/>
    </row>
    <row r="767" ht="15.75" customHeight="1">
      <c r="A767" s="32"/>
      <c r="B767" s="32"/>
      <c r="C767" s="32"/>
      <c r="D767" s="32"/>
      <c r="E767" s="32"/>
      <c r="F767" s="32"/>
      <c r="G767" s="32"/>
      <c r="H767" s="32"/>
      <c r="I767" s="32"/>
    </row>
    <row r="768" ht="15.75" customHeight="1">
      <c r="A768" s="32"/>
      <c r="B768" s="32"/>
      <c r="C768" s="32"/>
      <c r="D768" s="32"/>
      <c r="E768" s="32"/>
      <c r="F768" s="32"/>
      <c r="G768" s="32"/>
      <c r="H768" s="32"/>
      <c r="I768" s="32"/>
    </row>
    <row r="769" ht="15.75" customHeight="1">
      <c r="A769" s="32"/>
      <c r="B769" s="32"/>
      <c r="C769" s="32"/>
      <c r="D769" s="32"/>
      <c r="E769" s="32"/>
      <c r="F769" s="32"/>
      <c r="G769" s="32"/>
      <c r="H769" s="32"/>
      <c r="I769" s="32"/>
    </row>
    <row r="770" ht="15.75" customHeight="1">
      <c r="A770" s="32"/>
      <c r="B770" s="32"/>
      <c r="C770" s="32"/>
      <c r="D770" s="32"/>
      <c r="E770" s="32"/>
      <c r="F770" s="32"/>
      <c r="G770" s="32"/>
      <c r="H770" s="32"/>
      <c r="I770" s="32"/>
    </row>
    <row r="771" ht="15.75" customHeight="1">
      <c r="A771" s="32"/>
      <c r="B771" s="32"/>
      <c r="C771" s="32"/>
      <c r="D771" s="32"/>
      <c r="E771" s="32"/>
      <c r="F771" s="32"/>
      <c r="G771" s="32"/>
      <c r="H771" s="32"/>
      <c r="I771" s="32"/>
    </row>
    <row r="772" ht="15.75" customHeight="1">
      <c r="A772" s="32"/>
      <c r="B772" s="32"/>
      <c r="C772" s="32"/>
      <c r="D772" s="32"/>
      <c r="E772" s="32"/>
      <c r="F772" s="32"/>
      <c r="G772" s="32"/>
      <c r="H772" s="32"/>
      <c r="I772" s="32"/>
    </row>
    <row r="773" ht="15.75" customHeight="1">
      <c r="A773" s="32"/>
      <c r="B773" s="32"/>
      <c r="C773" s="32"/>
      <c r="D773" s="32"/>
      <c r="E773" s="32"/>
      <c r="F773" s="32"/>
      <c r="G773" s="32"/>
      <c r="H773" s="32"/>
      <c r="I773" s="32"/>
    </row>
    <row r="774" ht="15.75" customHeight="1">
      <c r="A774" s="32"/>
      <c r="B774" s="32"/>
      <c r="C774" s="32"/>
      <c r="D774" s="32"/>
      <c r="E774" s="32"/>
      <c r="F774" s="32"/>
      <c r="G774" s="32"/>
      <c r="H774" s="32"/>
      <c r="I774" s="32"/>
    </row>
    <row r="775" ht="15.75" customHeight="1">
      <c r="A775" s="32"/>
      <c r="B775" s="32"/>
      <c r="C775" s="32"/>
      <c r="D775" s="32"/>
      <c r="E775" s="32"/>
      <c r="F775" s="32"/>
      <c r="G775" s="32"/>
      <c r="H775" s="32"/>
      <c r="I775" s="32"/>
    </row>
    <row r="776" ht="15.75" customHeight="1">
      <c r="A776" s="32"/>
      <c r="B776" s="32"/>
      <c r="C776" s="32"/>
      <c r="D776" s="32"/>
      <c r="E776" s="32"/>
      <c r="F776" s="32"/>
      <c r="G776" s="32"/>
      <c r="H776" s="32"/>
      <c r="I776" s="32"/>
    </row>
    <row r="777" ht="15.75" customHeight="1">
      <c r="A777" s="32"/>
      <c r="B777" s="32"/>
      <c r="C777" s="32"/>
      <c r="D777" s="32"/>
      <c r="E777" s="32"/>
      <c r="F777" s="32"/>
      <c r="G777" s="32"/>
      <c r="H777" s="32"/>
      <c r="I777" s="32"/>
    </row>
    <row r="778" ht="15.75" customHeight="1">
      <c r="A778" s="32"/>
      <c r="B778" s="32"/>
      <c r="C778" s="32"/>
      <c r="D778" s="32"/>
      <c r="E778" s="32"/>
      <c r="F778" s="32"/>
      <c r="G778" s="32"/>
      <c r="H778" s="32"/>
      <c r="I778" s="32"/>
    </row>
    <row r="779" ht="15.75" customHeight="1">
      <c r="A779" s="32"/>
      <c r="B779" s="32"/>
      <c r="C779" s="32"/>
      <c r="D779" s="32"/>
      <c r="E779" s="32"/>
      <c r="F779" s="32"/>
      <c r="G779" s="32"/>
      <c r="H779" s="32"/>
      <c r="I779" s="32"/>
    </row>
    <row r="780" ht="15.75" customHeight="1">
      <c r="A780" s="32"/>
      <c r="B780" s="32"/>
      <c r="C780" s="32"/>
      <c r="D780" s="32"/>
      <c r="E780" s="32"/>
      <c r="F780" s="32"/>
      <c r="G780" s="32"/>
      <c r="H780" s="32"/>
      <c r="I780" s="32"/>
    </row>
    <row r="781" ht="15.75" customHeight="1">
      <c r="A781" s="32"/>
      <c r="B781" s="32"/>
      <c r="C781" s="32"/>
      <c r="D781" s="32"/>
      <c r="E781" s="32"/>
      <c r="F781" s="32"/>
      <c r="G781" s="32"/>
      <c r="H781" s="32"/>
      <c r="I781" s="32"/>
    </row>
    <row r="782" ht="15.75" customHeight="1">
      <c r="A782" s="32"/>
      <c r="B782" s="32"/>
      <c r="C782" s="32"/>
      <c r="D782" s="32"/>
      <c r="E782" s="32"/>
      <c r="F782" s="32"/>
      <c r="G782" s="32"/>
      <c r="H782" s="32"/>
      <c r="I782" s="32"/>
    </row>
    <row r="783" ht="15.75" customHeight="1">
      <c r="A783" s="32"/>
      <c r="B783" s="32"/>
      <c r="C783" s="32"/>
      <c r="D783" s="32"/>
      <c r="E783" s="32"/>
      <c r="F783" s="32"/>
      <c r="G783" s="32"/>
      <c r="H783" s="32"/>
      <c r="I783" s="32"/>
    </row>
    <row r="784" ht="15.75" customHeight="1">
      <c r="A784" s="32"/>
      <c r="B784" s="32"/>
      <c r="C784" s="32"/>
      <c r="D784" s="32"/>
      <c r="E784" s="32"/>
      <c r="F784" s="32"/>
      <c r="G784" s="32"/>
      <c r="H784" s="32"/>
      <c r="I784" s="32"/>
    </row>
    <row r="785" ht="15.75" customHeight="1">
      <c r="A785" s="32"/>
      <c r="B785" s="32"/>
      <c r="C785" s="32"/>
      <c r="D785" s="32"/>
      <c r="E785" s="32"/>
      <c r="F785" s="32"/>
      <c r="G785" s="32"/>
      <c r="H785" s="32"/>
      <c r="I785" s="32"/>
    </row>
    <row r="786" ht="15.75" customHeight="1">
      <c r="A786" s="32"/>
      <c r="B786" s="32"/>
      <c r="C786" s="32"/>
      <c r="D786" s="32"/>
      <c r="E786" s="32"/>
      <c r="F786" s="32"/>
      <c r="G786" s="32"/>
      <c r="H786" s="32"/>
      <c r="I786" s="32"/>
    </row>
    <row r="787" ht="15.75" customHeight="1">
      <c r="A787" s="32"/>
      <c r="B787" s="32"/>
      <c r="C787" s="32"/>
      <c r="D787" s="32"/>
      <c r="E787" s="32"/>
      <c r="F787" s="32"/>
      <c r="G787" s="32"/>
      <c r="H787" s="32"/>
      <c r="I787" s="32"/>
    </row>
    <row r="788" ht="15.75" customHeight="1">
      <c r="A788" s="32"/>
      <c r="B788" s="32"/>
      <c r="C788" s="32"/>
      <c r="D788" s="32"/>
      <c r="E788" s="32"/>
      <c r="F788" s="32"/>
      <c r="G788" s="32"/>
      <c r="H788" s="32"/>
      <c r="I788" s="32"/>
    </row>
    <row r="789" ht="15.75" customHeight="1">
      <c r="A789" s="32"/>
      <c r="B789" s="32"/>
      <c r="C789" s="32"/>
      <c r="D789" s="32"/>
      <c r="E789" s="32"/>
      <c r="F789" s="32"/>
      <c r="G789" s="32"/>
      <c r="H789" s="32"/>
      <c r="I789" s="32"/>
    </row>
    <row r="790" ht="15.75" customHeight="1">
      <c r="A790" s="32"/>
      <c r="B790" s="32"/>
      <c r="C790" s="32"/>
      <c r="D790" s="32"/>
      <c r="E790" s="32"/>
      <c r="F790" s="32"/>
      <c r="G790" s="32"/>
      <c r="H790" s="32"/>
      <c r="I790" s="32"/>
    </row>
    <row r="791" ht="15.75" customHeight="1">
      <c r="A791" s="32"/>
      <c r="B791" s="32"/>
      <c r="C791" s="32"/>
      <c r="D791" s="32"/>
      <c r="E791" s="32"/>
      <c r="F791" s="32"/>
      <c r="G791" s="32"/>
      <c r="H791" s="32"/>
      <c r="I791" s="32"/>
    </row>
    <row r="792" ht="15.75" customHeight="1">
      <c r="A792" s="32"/>
      <c r="B792" s="32"/>
      <c r="C792" s="32"/>
      <c r="D792" s="32"/>
      <c r="E792" s="32"/>
      <c r="F792" s="32"/>
      <c r="G792" s="32"/>
      <c r="H792" s="32"/>
      <c r="I792" s="32"/>
    </row>
    <row r="793" ht="15.75" customHeight="1">
      <c r="A793" s="32"/>
      <c r="B793" s="32"/>
      <c r="C793" s="32"/>
      <c r="D793" s="32"/>
      <c r="E793" s="32"/>
      <c r="F793" s="32"/>
      <c r="G793" s="32"/>
      <c r="H793" s="32"/>
      <c r="I793" s="32"/>
    </row>
    <row r="794" ht="15.75" customHeight="1">
      <c r="A794" s="32"/>
      <c r="B794" s="32"/>
      <c r="C794" s="32"/>
      <c r="D794" s="32"/>
      <c r="E794" s="32"/>
      <c r="F794" s="32"/>
      <c r="G794" s="32"/>
      <c r="H794" s="32"/>
      <c r="I794" s="32"/>
    </row>
    <row r="795" ht="15.75" customHeight="1">
      <c r="A795" s="32"/>
      <c r="B795" s="32"/>
      <c r="C795" s="32"/>
      <c r="D795" s="32"/>
      <c r="E795" s="32"/>
      <c r="F795" s="32"/>
      <c r="G795" s="32"/>
      <c r="H795" s="32"/>
      <c r="I795" s="32"/>
    </row>
    <row r="796" ht="15.75" customHeight="1">
      <c r="A796" s="32"/>
      <c r="B796" s="32"/>
      <c r="C796" s="32"/>
      <c r="D796" s="32"/>
      <c r="E796" s="32"/>
      <c r="F796" s="32"/>
      <c r="G796" s="32"/>
      <c r="H796" s="32"/>
      <c r="I796" s="32"/>
    </row>
    <row r="797" ht="15.75" customHeight="1">
      <c r="A797" s="32"/>
      <c r="B797" s="32"/>
      <c r="C797" s="32"/>
      <c r="D797" s="32"/>
      <c r="E797" s="32"/>
      <c r="F797" s="32"/>
      <c r="G797" s="32"/>
      <c r="H797" s="32"/>
      <c r="I797" s="32"/>
    </row>
    <row r="798" ht="15.75" customHeight="1">
      <c r="A798" s="32"/>
      <c r="B798" s="32"/>
      <c r="C798" s="32"/>
      <c r="D798" s="32"/>
      <c r="E798" s="32"/>
      <c r="F798" s="32"/>
      <c r="G798" s="32"/>
      <c r="H798" s="32"/>
      <c r="I798" s="32"/>
    </row>
    <row r="799" ht="15.75" customHeight="1">
      <c r="A799" s="32"/>
      <c r="B799" s="32"/>
      <c r="C799" s="32"/>
      <c r="D799" s="32"/>
      <c r="E799" s="32"/>
      <c r="F799" s="32"/>
      <c r="G799" s="32"/>
      <c r="H799" s="32"/>
      <c r="I799" s="32"/>
    </row>
    <row r="800" ht="15.75" customHeight="1">
      <c r="A800" s="32"/>
      <c r="B800" s="32"/>
      <c r="C800" s="32"/>
      <c r="D800" s="32"/>
      <c r="E800" s="32"/>
      <c r="F800" s="32"/>
      <c r="G800" s="32"/>
      <c r="H800" s="32"/>
      <c r="I800" s="32"/>
    </row>
    <row r="801" ht="15.75" customHeight="1">
      <c r="A801" s="32"/>
      <c r="B801" s="32"/>
      <c r="C801" s="32"/>
      <c r="D801" s="32"/>
      <c r="E801" s="32"/>
      <c r="F801" s="32"/>
      <c r="G801" s="32"/>
      <c r="H801" s="32"/>
      <c r="I801" s="32"/>
    </row>
    <row r="802" ht="15.75" customHeight="1">
      <c r="A802" s="32"/>
      <c r="B802" s="32"/>
      <c r="C802" s="32"/>
      <c r="D802" s="32"/>
      <c r="E802" s="32"/>
      <c r="F802" s="32"/>
      <c r="G802" s="32"/>
      <c r="H802" s="32"/>
      <c r="I802" s="32"/>
    </row>
    <row r="803" ht="15.75" customHeight="1">
      <c r="A803" s="32"/>
      <c r="B803" s="32"/>
      <c r="C803" s="32"/>
      <c r="D803" s="32"/>
      <c r="E803" s="32"/>
      <c r="F803" s="32"/>
      <c r="G803" s="32"/>
      <c r="H803" s="32"/>
      <c r="I803" s="32"/>
    </row>
    <row r="804" ht="15.75" customHeight="1">
      <c r="A804" s="32"/>
      <c r="B804" s="32"/>
      <c r="C804" s="32"/>
      <c r="D804" s="32"/>
      <c r="E804" s="32"/>
      <c r="F804" s="32"/>
      <c r="G804" s="32"/>
      <c r="H804" s="32"/>
      <c r="I804" s="32"/>
    </row>
    <row r="805" ht="15.75" customHeight="1">
      <c r="A805" s="32"/>
      <c r="B805" s="32"/>
      <c r="C805" s="32"/>
      <c r="D805" s="32"/>
      <c r="E805" s="32"/>
      <c r="F805" s="32"/>
      <c r="G805" s="32"/>
      <c r="H805" s="32"/>
      <c r="I805" s="32"/>
    </row>
    <row r="806" ht="15.75" customHeight="1">
      <c r="A806" s="32"/>
      <c r="B806" s="32"/>
      <c r="C806" s="32"/>
      <c r="D806" s="32"/>
      <c r="E806" s="32"/>
      <c r="F806" s="32"/>
      <c r="G806" s="32"/>
      <c r="H806" s="32"/>
      <c r="I806" s="32"/>
    </row>
    <row r="807" ht="15.75" customHeight="1">
      <c r="A807" s="32"/>
      <c r="B807" s="32"/>
      <c r="C807" s="32"/>
      <c r="D807" s="32"/>
      <c r="E807" s="32"/>
      <c r="F807" s="32"/>
      <c r="G807" s="32"/>
      <c r="H807" s="32"/>
      <c r="I807" s="32"/>
    </row>
    <row r="808" ht="15.75" customHeight="1">
      <c r="A808" s="32"/>
      <c r="B808" s="32"/>
      <c r="C808" s="32"/>
      <c r="D808" s="32"/>
      <c r="E808" s="32"/>
      <c r="F808" s="32"/>
      <c r="G808" s="32"/>
      <c r="H808" s="32"/>
      <c r="I808" s="32"/>
    </row>
    <row r="809" ht="15.75" customHeight="1">
      <c r="A809" s="32"/>
      <c r="B809" s="32"/>
      <c r="C809" s="32"/>
      <c r="D809" s="32"/>
      <c r="E809" s="32"/>
      <c r="F809" s="32"/>
      <c r="G809" s="32"/>
      <c r="H809" s="32"/>
      <c r="I809" s="32"/>
    </row>
    <row r="810" ht="15.75" customHeight="1">
      <c r="A810" s="32"/>
      <c r="B810" s="32"/>
      <c r="C810" s="32"/>
      <c r="D810" s="32"/>
      <c r="E810" s="32"/>
      <c r="F810" s="32"/>
      <c r="G810" s="32"/>
      <c r="H810" s="32"/>
      <c r="I810" s="32"/>
    </row>
    <row r="811" ht="15.75" customHeight="1">
      <c r="A811" s="32"/>
      <c r="B811" s="32"/>
      <c r="C811" s="32"/>
      <c r="D811" s="32"/>
      <c r="E811" s="32"/>
      <c r="F811" s="32"/>
      <c r="G811" s="32"/>
      <c r="H811" s="32"/>
      <c r="I811" s="32"/>
    </row>
    <row r="812" ht="15.75" customHeight="1">
      <c r="A812" s="32"/>
      <c r="B812" s="32"/>
      <c r="C812" s="32"/>
      <c r="D812" s="32"/>
      <c r="E812" s="32"/>
      <c r="F812" s="32"/>
      <c r="G812" s="32"/>
      <c r="H812" s="32"/>
      <c r="I812" s="32"/>
    </row>
    <row r="813" ht="15.75" customHeight="1">
      <c r="A813" s="32"/>
      <c r="B813" s="32"/>
      <c r="C813" s="32"/>
      <c r="D813" s="32"/>
      <c r="E813" s="32"/>
      <c r="F813" s="32"/>
      <c r="G813" s="32"/>
      <c r="H813" s="32"/>
      <c r="I813" s="32"/>
    </row>
    <row r="814" ht="15.75" customHeight="1">
      <c r="A814" s="32"/>
      <c r="B814" s="32"/>
      <c r="C814" s="32"/>
      <c r="D814" s="32"/>
      <c r="E814" s="32"/>
      <c r="F814" s="32"/>
      <c r="G814" s="32"/>
      <c r="H814" s="32"/>
      <c r="I814" s="32"/>
    </row>
    <row r="815" ht="15.75" customHeight="1">
      <c r="A815" s="32"/>
      <c r="B815" s="32"/>
      <c r="C815" s="32"/>
      <c r="D815" s="32"/>
      <c r="E815" s="32"/>
      <c r="F815" s="32"/>
      <c r="G815" s="32"/>
      <c r="H815" s="32"/>
      <c r="I815" s="32"/>
    </row>
    <row r="816" ht="15.75" customHeight="1">
      <c r="A816" s="32"/>
      <c r="B816" s="32"/>
      <c r="C816" s="32"/>
      <c r="D816" s="32"/>
      <c r="E816" s="32"/>
      <c r="F816" s="32"/>
      <c r="G816" s="32"/>
      <c r="H816" s="32"/>
      <c r="I816" s="32"/>
    </row>
    <row r="817" ht="15.75" customHeight="1">
      <c r="A817" s="32"/>
      <c r="B817" s="32"/>
      <c r="C817" s="32"/>
      <c r="D817" s="32"/>
      <c r="E817" s="32"/>
      <c r="F817" s="32"/>
      <c r="G817" s="32"/>
      <c r="H817" s="32"/>
      <c r="I817" s="32"/>
    </row>
    <row r="818" ht="15.75" customHeight="1">
      <c r="A818" s="32"/>
      <c r="B818" s="32"/>
      <c r="C818" s="32"/>
      <c r="D818" s="32"/>
      <c r="E818" s="32"/>
      <c r="F818" s="32"/>
      <c r="G818" s="32"/>
      <c r="H818" s="32"/>
      <c r="I818" s="32"/>
    </row>
    <row r="819" ht="15.75" customHeight="1">
      <c r="A819" s="32"/>
      <c r="B819" s="32"/>
      <c r="C819" s="32"/>
      <c r="D819" s="32"/>
      <c r="E819" s="32"/>
      <c r="F819" s="32"/>
      <c r="G819" s="32"/>
      <c r="H819" s="32"/>
      <c r="I819" s="32"/>
    </row>
    <row r="820" ht="15.75" customHeight="1">
      <c r="A820" s="32"/>
      <c r="B820" s="32"/>
      <c r="C820" s="32"/>
      <c r="D820" s="32"/>
      <c r="E820" s="32"/>
      <c r="F820" s="32"/>
      <c r="G820" s="32"/>
      <c r="H820" s="32"/>
      <c r="I820" s="32"/>
    </row>
    <row r="821" ht="15.75" customHeight="1">
      <c r="A821" s="32"/>
      <c r="B821" s="32"/>
      <c r="C821" s="32"/>
      <c r="D821" s="32"/>
      <c r="E821" s="32"/>
      <c r="F821" s="32"/>
      <c r="G821" s="32"/>
      <c r="H821" s="32"/>
      <c r="I821" s="32"/>
    </row>
    <row r="822" ht="15.75" customHeight="1">
      <c r="A822" s="32"/>
      <c r="B822" s="32"/>
      <c r="C822" s="32"/>
      <c r="D822" s="32"/>
      <c r="E822" s="32"/>
      <c r="F822" s="32"/>
      <c r="G822" s="32"/>
      <c r="H822" s="32"/>
      <c r="I822" s="32"/>
    </row>
    <row r="823" ht="15.75" customHeight="1">
      <c r="A823" s="32"/>
      <c r="B823" s="32"/>
      <c r="C823" s="32"/>
      <c r="D823" s="32"/>
      <c r="E823" s="32"/>
      <c r="F823" s="32"/>
      <c r="G823" s="32"/>
      <c r="H823" s="32"/>
      <c r="I823" s="32"/>
    </row>
    <row r="824" ht="15.75" customHeight="1">
      <c r="A824" s="32"/>
      <c r="B824" s="32"/>
      <c r="C824" s="32"/>
      <c r="D824" s="32"/>
      <c r="E824" s="32"/>
      <c r="F824" s="32"/>
      <c r="G824" s="32"/>
      <c r="H824" s="32"/>
      <c r="I824" s="32"/>
    </row>
    <row r="825" ht="15.75" customHeight="1">
      <c r="A825" s="32"/>
      <c r="B825" s="32"/>
      <c r="C825" s="32"/>
      <c r="D825" s="32"/>
      <c r="E825" s="32"/>
      <c r="F825" s="32"/>
      <c r="G825" s="32"/>
      <c r="H825" s="32"/>
      <c r="I825" s="32"/>
    </row>
    <row r="826" ht="15.75" customHeight="1">
      <c r="A826" s="32"/>
      <c r="B826" s="32"/>
      <c r="C826" s="32"/>
      <c r="D826" s="32"/>
      <c r="E826" s="32"/>
      <c r="F826" s="32"/>
      <c r="G826" s="32"/>
      <c r="H826" s="32"/>
      <c r="I826" s="32"/>
    </row>
    <row r="827" ht="15.75" customHeight="1">
      <c r="A827" s="32"/>
      <c r="B827" s="32"/>
      <c r="C827" s="32"/>
      <c r="D827" s="32"/>
      <c r="E827" s="32"/>
      <c r="F827" s="32"/>
      <c r="G827" s="32"/>
      <c r="H827" s="32"/>
      <c r="I827" s="32"/>
    </row>
    <row r="828" ht="15.75" customHeight="1">
      <c r="A828" s="32"/>
      <c r="B828" s="32"/>
      <c r="C828" s="32"/>
      <c r="D828" s="32"/>
      <c r="E828" s="32"/>
      <c r="F828" s="32"/>
      <c r="G828" s="32"/>
      <c r="H828" s="32"/>
      <c r="I828" s="32"/>
    </row>
    <row r="829" ht="15.75" customHeight="1">
      <c r="A829" s="32"/>
      <c r="B829" s="32"/>
      <c r="C829" s="32"/>
      <c r="D829" s="32"/>
      <c r="E829" s="32"/>
      <c r="F829" s="32"/>
      <c r="G829" s="32"/>
      <c r="H829" s="32"/>
      <c r="I829" s="32"/>
    </row>
    <row r="830" ht="15.75" customHeight="1">
      <c r="A830" s="32"/>
      <c r="B830" s="32"/>
      <c r="C830" s="32"/>
      <c r="D830" s="32"/>
      <c r="E830" s="32"/>
      <c r="F830" s="32"/>
      <c r="G830" s="32"/>
      <c r="H830" s="32"/>
      <c r="I830" s="32"/>
    </row>
    <row r="831" ht="15.75" customHeight="1">
      <c r="A831" s="32"/>
      <c r="B831" s="32"/>
      <c r="C831" s="32"/>
      <c r="D831" s="32"/>
      <c r="E831" s="32"/>
      <c r="F831" s="32"/>
      <c r="G831" s="32"/>
      <c r="H831" s="32"/>
      <c r="I831" s="32"/>
    </row>
    <row r="832" ht="15.75" customHeight="1">
      <c r="A832" s="32"/>
      <c r="B832" s="32"/>
      <c r="C832" s="32"/>
      <c r="D832" s="32"/>
      <c r="E832" s="32"/>
      <c r="F832" s="32"/>
      <c r="G832" s="32"/>
      <c r="H832" s="32"/>
      <c r="I832" s="32"/>
    </row>
    <row r="833" ht="15.75" customHeight="1">
      <c r="A833" s="32"/>
      <c r="B833" s="32"/>
      <c r="C833" s="32"/>
      <c r="D833" s="32"/>
      <c r="E833" s="32"/>
      <c r="F833" s="32"/>
      <c r="G833" s="32"/>
      <c r="H833" s="32"/>
      <c r="I833" s="32"/>
    </row>
    <row r="834" ht="15.75" customHeight="1">
      <c r="A834" s="32"/>
      <c r="B834" s="32"/>
      <c r="C834" s="32"/>
      <c r="D834" s="32"/>
      <c r="E834" s="32"/>
      <c r="F834" s="32"/>
      <c r="G834" s="32"/>
      <c r="H834" s="32"/>
      <c r="I834" s="32"/>
    </row>
    <row r="835" ht="15.75" customHeight="1">
      <c r="A835" s="32"/>
      <c r="B835" s="32"/>
      <c r="C835" s="32"/>
      <c r="D835" s="32"/>
      <c r="E835" s="32"/>
      <c r="F835" s="32"/>
      <c r="G835" s="32"/>
      <c r="H835" s="32"/>
      <c r="I835" s="32"/>
    </row>
    <row r="836" ht="15.75" customHeight="1">
      <c r="A836" s="32"/>
      <c r="B836" s="32"/>
      <c r="C836" s="32"/>
      <c r="D836" s="32"/>
      <c r="E836" s="32"/>
      <c r="F836" s="32"/>
      <c r="G836" s="32"/>
      <c r="H836" s="32"/>
      <c r="I836" s="32"/>
    </row>
    <row r="837" ht="15.75" customHeight="1">
      <c r="A837" s="32"/>
      <c r="B837" s="32"/>
      <c r="C837" s="32"/>
      <c r="D837" s="32"/>
      <c r="E837" s="32"/>
      <c r="F837" s="32"/>
      <c r="G837" s="32"/>
      <c r="H837" s="32"/>
      <c r="I837" s="32"/>
    </row>
    <row r="838" ht="15.75" customHeight="1">
      <c r="A838" s="32"/>
      <c r="B838" s="32"/>
      <c r="C838" s="32"/>
      <c r="D838" s="32"/>
      <c r="E838" s="32"/>
      <c r="F838" s="32"/>
      <c r="G838" s="32"/>
      <c r="H838" s="32"/>
      <c r="I838" s="32"/>
    </row>
    <row r="839" ht="15.75" customHeight="1">
      <c r="A839" s="32"/>
      <c r="B839" s="32"/>
      <c r="C839" s="32"/>
      <c r="D839" s="32"/>
      <c r="E839" s="32"/>
      <c r="F839" s="32"/>
      <c r="G839" s="32"/>
      <c r="H839" s="32"/>
      <c r="I839" s="32"/>
    </row>
    <row r="840" ht="15.75" customHeight="1">
      <c r="A840" s="32"/>
      <c r="B840" s="32"/>
      <c r="C840" s="32"/>
      <c r="D840" s="32"/>
      <c r="E840" s="32"/>
      <c r="F840" s="32"/>
      <c r="G840" s="32"/>
      <c r="H840" s="32"/>
      <c r="I840" s="32"/>
    </row>
    <row r="841" ht="15.75" customHeight="1">
      <c r="A841" s="32"/>
      <c r="B841" s="32"/>
      <c r="C841" s="32"/>
      <c r="D841" s="32"/>
      <c r="E841" s="32"/>
      <c r="F841" s="32"/>
      <c r="G841" s="32"/>
      <c r="H841" s="32"/>
      <c r="I841" s="32"/>
    </row>
    <row r="842" ht="15.75" customHeight="1">
      <c r="A842" s="32"/>
      <c r="B842" s="32"/>
      <c r="C842" s="32"/>
      <c r="D842" s="32"/>
      <c r="E842" s="32"/>
      <c r="F842" s="32"/>
      <c r="G842" s="32"/>
      <c r="H842" s="32"/>
      <c r="I842" s="32"/>
    </row>
    <row r="843" ht="15.75" customHeight="1">
      <c r="A843" s="32"/>
      <c r="B843" s="32"/>
      <c r="C843" s="32"/>
      <c r="D843" s="32"/>
      <c r="E843" s="32"/>
      <c r="F843" s="32"/>
      <c r="G843" s="32"/>
      <c r="H843" s="32"/>
      <c r="I843" s="32"/>
    </row>
    <row r="844" ht="15.75" customHeight="1">
      <c r="A844" s="32"/>
      <c r="B844" s="32"/>
      <c r="C844" s="32"/>
      <c r="D844" s="32"/>
      <c r="E844" s="32"/>
      <c r="F844" s="32"/>
      <c r="G844" s="32"/>
      <c r="H844" s="32"/>
      <c r="I844" s="32"/>
    </row>
    <row r="845" ht="15.75" customHeight="1">
      <c r="A845" s="32"/>
      <c r="B845" s="32"/>
      <c r="C845" s="32"/>
      <c r="D845" s="32"/>
      <c r="E845" s="32"/>
      <c r="F845" s="32"/>
      <c r="G845" s="32"/>
      <c r="H845" s="32"/>
      <c r="I845" s="32"/>
    </row>
    <row r="846" ht="15.75" customHeight="1">
      <c r="A846" s="32"/>
      <c r="B846" s="32"/>
      <c r="C846" s="32"/>
      <c r="D846" s="32"/>
      <c r="E846" s="32"/>
      <c r="F846" s="32"/>
      <c r="G846" s="32"/>
      <c r="H846" s="32"/>
      <c r="I846" s="32"/>
    </row>
    <row r="847" ht="15.75" customHeight="1">
      <c r="A847" s="32"/>
      <c r="B847" s="32"/>
      <c r="C847" s="32"/>
      <c r="D847" s="32"/>
      <c r="E847" s="32"/>
      <c r="F847" s="32"/>
      <c r="G847" s="32"/>
      <c r="H847" s="32"/>
      <c r="I847" s="32"/>
    </row>
    <row r="848" ht="15.75" customHeight="1">
      <c r="A848" s="32"/>
      <c r="B848" s="32"/>
      <c r="C848" s="32"/>
      <c r="D848" s="32"/>
      <c r="E848" s="32"/>
      <c r="F848" s="32"/>
      <c r="G848" s="32"/>
      <c r="H848" s="32"/>
      <c r="I848" s="32"/>
    </row>
    <row r="849" ht="15.75" customHeight="1">
      <c r="A849" s="32"/>
      <c r="B849" s="32"/>
      <c r="C849" s="32"/>
      <c r="D849" s="32"/>
      <c r="E849" s="32"/>
      <c r="F849" s="32"/>
      <c r="G849" s="32"/>
      <c r="H849" s="32"/>
      <c r="I849" s="32"/>
    </row>
    <row r="850" ht="15.75" customHeight="1">
      <c r="A850" s="32"/>
      <c r="B850" s="32"/>
      <c r="C850" s="32"/>
      <c r="D850" s="32"/>
      <c r="E850" s="32"/>
      <c r="F850" s="32"/>
      <c r="G850" s="32"/>
      <c r="H850" s="32"/>
      <c r="I850" s="32"/>
    </row>
    <row r="851" ht="15.75" customHeight="1">
      <c r="A851" s="32"/>
      <c r="B851" s="32"/>
      <c r="C851" s="32"/>
      <c r="D851" s="32"/>
      <c r="E851" s="32"/>
      <c r="F851" s="32"/>
      <c r="G851" s="32"/>
      <c r="H851" s="32"/>
      <c r="I851" s="32"/>
    </row>
    <row r="852" ht="15.75" customHeight="1">
      <c r="A852" s="32"/>
      <c r="B852" s="32"/>
      <c r="C852" s="32"/>
      <c r="D852" s="32"/>
      <c r="E852" s="32"/>
      <c r="F852" s="32"/>
      <c r="G852" s="32"/>
      <c r="H852" s="32"/>
      <c r="I852" s="32"/>
    </row>
    <row r="853" ht="15.75" customHeight="1">
      <c r="A853" s="32"/>
      <c r="B853" s="32"/>
      <c r="C853" s="32"/>
      <c r="D853" s="32"/>
      <c r="E853" s="32"/>
      <c r="F853" s="32"/>
      <c r="G853" s="32"/>
      <c r="H853" s="32"/>
      <c r="I853" s="32"/>
    </row>
    <row r="854" ht="15.75" customHeight="1">
      <c r="A854" s="32"/>
      <c r="B854" s="32"/>
      <c r="C854" s="32"/>
      <c r="D854" s="32"/>
      <c r="E854" s="32"/>
      <c r="F854" s="32"/>
      <c r="G854" s="32"/>
      <c r="H854" s="32"/>
      <c r="I854" s="32"/>
    </row>
    <row r="855" ht="15.75" customHeight="1">
      <c r="A855" s="32"/>
      <c r="B855" s="32"/>
      <c r="C855" s="32"/>
      <c r="D855" s="32"/>
      <c r="E855" s="32"/>
      <c r="F855" s="32"/>
      <c r="G855" s="32"/>
      <c r="H855" s="32"/>
      <c r="I855" s="32"/>
    </row>
    <row r="856" ht="15.75" customHeight="1">
      <c r="A856" s="32"/>
      <c r="B856" s="32"/>
      <c r="C856" s="32"/>
      <c r="D856" s="32"/>
      <c r="E856" s="32"/>
      <c r="F856" s="32"/>
      <c r="G856" s="32"/>
      <c r="H856" s="32"/>
      <c r="I856" s="32"/>
    </row>
    <row r="857" ht="15.75" customHeight="1">
      <c r="A857" s="32"/>
      <c r="B857" s="32"/>
      <c r="C857" s="32"/>
      <c r="D857" s="32"/>
      <c r="E857" s="32"/>
      <c r="F857" s="32"/>
      <c r="G857" s="32"/>
      <c r="H857" s="32"/>
      <c r="I857" s="32"/>
    </row>
    <row r="858" ht="15.75" customHeight="1">
      <c r="A858" s="32"/>
      <c r="B858" s="32"/>
      <c r="C858" s="32"/>
      <c r="D858" s="32"/>
      <c r="E858" s="32"/>
      <c r="F858" s="32"/>
      <c r="G858" s="32"/>
      <c r="H858" s="32"/>
      <c r="I858" s="32"/>
    </row>
    <row r="859" ht="15.75" customHeight="1">
      <c r="A859" s="32"/>
      <c r="B859" s="32"/>
      <c r="C859" s="32"/>
      <c r="D859" s="32"/>
      <c r="E859" s="32"/>
      <c r="F859" s="32"/>
      <c r="G859" s="32"/>
      <c r="H859" s="32"/>
      <c r="I859" s="32"/>
    </row>
    <row r="860" ht="15.75" customHeight="1">
      <c r="A860" s="32"/>
      <c r="B860" s="32"/>
      <c r="C860" s="32"/>
      <c r="D860" s="32"/>
      <c r="E860" s="32"/>
      <c r="F860" s="32"/>
      <c r="G860" s="32"/>
      <c r="H860" s="32"/>
      <c r="I860" s="32"/>
    </row>
    <row r="861" ht="15.75" customHeight="1">
      <c r="A861" s="32"/>
      <c r="B861" s="32"/>
      <c r="C861" s="32"/>
      <c r="D861" s="32"/>
      <c r="E861" s="32"/>
      <c r="F861" s="32"/>
      <c r="G861" s="32"/>
      <c r="H861" s="32"/>
      <c r="I861" s="32"/>
    </row>
    <row r="862" ht="15.75" customHeight="1">
      <c r="A862" s="32"/>
      <c r="B862" s="32"/>
      <c r="C862" s="32"/>
      <c r="D862" s="32"/>
      <c r="E862" s="32"/>
      <c r="F862" s="32"/>
      <c r="G862" s="32"/>
      <c r="H862" s="32"/>
      <c r="I862" s="32"/>
    </row>
    <row r="863" ht="15.75" customHeight="1">
      <c r="A863" s="32"/>
      <c r="B863" s="32"/>
      <c r="C863" s="32"/>
      <c r="D863" s="32"/>
      <c r="E863" s="32"/>
      <c r="F863" s="32"/>
      <c r="G863" s="32"/>
      <c r="H863" s="32"/>
      <c r="I863" s="32"/>
    </row>
    <row r="864" ht="15.75" customHeight="1">
      <c r="A864" s="32"/>
      <c r="B864" s="32"/>
      <c r="C864" s="32"/>
      <c r="D864" s="32"/>
      <c r="E864" s="32"/>
      <c r="F864" s="32"/>
      <c r="G864" s="32"/>
      <c r="H864" s="32"/>
      <c r="I864" s="32"/>
    </row>
    <row r="865" ht="15.75" customHeight="1">
      <c r="A865" s="32"/>
      <c r="B865" s="32"/>
      <c r="C865" s="32"/>
      <c r="D865" s="32"/>
      <c r="E865" s="32"/>
      <c r="F865" s="32"/>
      <c r="G865" s="32"/>
      <c r="H865" s="32"/>
      <c r="I865" s="32"/>
    </row>
    <row r="866" ht="15.75" customHeight="1">
      <c r="A866" s="32"/>
      <c r="B866" s="32"/>
      <c r="C866" s="32"/>
      <c r="D866" s="32"/>
      <c r="E866" s="32"/>
      <c r="F866" s="32"/>
      <c r="G866" s="32"/>
      <c r="H866" s="32"/>
      <c r="I866" s="32"/>
    </row>
    <row r="867" ht="15.75" customHeight="1">
      <c r="A867" s="32"/>
      <c r="B867" s="32"/>
      <c r="C867" s="32"/>
      <c r="D867" s="32"/>
      <c r="E867" s="32"/>
      <c r="F867" s="32"/>
      <c r="G867" s="32"/>
      <c r="H867" s="32"/>
      <c r="I867" s="32"/>
    </row>
    <row r="868" ht="15.75" customHeight="1">
      <c r="A868" s="32"/>
      <c r="B868" s="32"/>
      <c r="C868" s="32"/>
      <c r="D868" s="32"/>
      <c r="E868" s="32"/>
      <c r="F868" s="32"/>
      <c r="G868" s="32"/>
      <c r="H868" s="32"/>
      <c r="I868" s="32"/>
    </row>
    <row r="869" ht="15.75" customHeight="1">
      <c r="A869" s="32"/>
      <c r="B869" s="32"/>
      <c r="C869" s="32"/>
      <c r="D869" s="32"/>
      <c r="E869" s="32"/>
      <c r="F869" s="32"/>
      <c r="G869" s="32"/>
      <c r="H869" s="32"/>
      <c r="I869" s="32"/>
    </row>
    <row r="870" ht="15.75" customHeight="1">
      <c r="A870" s="32"/>
      <c r="B870" s="32"/>
      <c r="C870" s="32"/>
      <c r="D870" s="32"/>
      <c r="E870" s="32"/>
      <c r="F870" s="32"/>
      <c r="G870" s="32"/>
      <c r="H870" s="32"/>
      <c r="I870" s="32"/>
    </row>
    <row r="871" ht="15.75" customHeight="1">
      <c r="A871" s="32"/>
      <c r="B871" s="32"/>
      <c r="C871" s="32"/>
      <c r="D871" s="32"/>
      <c r="E871" s="32"/>
      <c r="F871" s="32"/>
      <c r="G871" s="32"/>
      <c r="H871" s="32"/>
      <c r="I871" s="32"/>
    </row>
    <row r="872" ht="15.75" customHeight="1">
      <c r="A872" s="32"/>
      <c r="B872" s="32"/>
      <c r="C872" s="32"/>
      <c r="D872" s="32"/>
      <c r="E872" s="32"/>
      <c r="F872" s="32"/>
      <c r="G872" s="32"/>
      <c r="H872" s="32"/>
      <c r="I872" s="32"/>
    </row>
    <row r="873" ht="15.75" customHeight="1">
      <c r="A873" s="32"/>
      <c r="B873" s="32"/>
      <c r="C873" s="32"/>
      <c r="D873" s="32"/>
      <c r="E873" s="32"/>
      <c r="F873" s="32"/>
      <c r="G873" s="32"/>
      <c r="H873" s="32"/>
      <c r="I873" s="32"/>
    </row>
    <row r="874" ht="15.75" customHeight="1">
      <c r="A874" s="32"/>
      <c r="B874" s="32"/>
      <c r="C874" s="32"/>
      <c r="D874" s="32"/>
      <c r="E874" s="32"/>
      <c r="F874" s="32"/>
      <c r="G874" s="32"/>
      <c r="H874" s="32"/>
      <c r="I874" s="32"/>
    </row>
    <row r="875" ht="15.75" customHeight="1">
      <c r="A875" s="32"/>
      <c r="B875" s="32"/>
      <c r="C875" s="32"/>
      <c r="D875" s="32"/>
      <c r="E875" s="32"/>
      <c r="F875" s="32"/>
      <c r="G875" s="32"/>
      <c r="H875" s="32"/>
      <c r="I875" s="32"/>
    </row>
    <row r="876" ht="15.75" customHeight="1">
      <c r="A876" s="32"/>
      <c r="B876" s="32"/>
      <c r="C876" s="32"/>
      <c r="D876" s="32"/>
      <c r="E876" s="32"/>
      <c r="F876" s="32"/>
      <c r="G876" s="32"/>
      <c r="H876" s="32"/>
      <c r="I876" s="32"/>
    </row>
    <row r="877" ht="15.75" customHeight="1">
      <c r="A877" s="32"/>
      <c r="B877" s="32"/>
      <c r="C877" s="32"/>
      <c r="D877" s="32"/>
      <c r="E877" s="32"/>
      <c r="F877" s="32"/>
      <c r="G877" s="32"/>
      <c r="H877" s="32"/>
      <c r="I877" s="32"/>
    </row>
    <row r="878" ht="15.75" customHeight="1">
      <c r="A878" s="32"/>
      <c r="B878" s="32"/>
      <c r="C878" s="32"/>
      <c r="D878" s="32"/>
      <c r="E878" s="32"/>
      <c r="F878" s="32"/>
      <c r="G878" s="32"/>
      <c r="H878" s="32"/>
      <c r="I878" s="32"/>
    </row>
    <row r="879" ht="15.75" customHeight="1">
      <c r="A879" s="32"/>
      <c r="B879" s="32"/>
      <c r="C879" s="32"/>
      <c r="D879" s="32"/>
      <c r="E879" s="32"/>
      <c r="F879" s="32"/>
      <c r="G879" s="32"/>
      <c r="H879" s="32"/>
      <c r="I879" s="32"/>
    </row>
    <row r="880" ht="15.75" customHeight="1">
      <c r="A880" s="32"/>
      <c r="B880" s="32"/>
      <c r="C880" s="32"/>
      <c r="D880" s="32"/>
      <c r="E880" s="32"/>
      <c r="F880" s="32"/>
      <c r="G880" s="32"/>
      <c r="H880" s="32"/>
      <c r="I880" s="32"/>
    </row>
    <row r="881" ht="15.75" customHeight="1">
      <c r="A881" s="32"/>
      <c r="B881" s="32"/>
      <c r="C881" s="32"/>
      <c r="D881" s="32"/>
      <c r="E881" s="32"/>
      <c r="F881" s="32"/>
      <c r="G881" s="32"/>
      <c r="H881" s="32"/>
      <c r="I881" s="32"/>
    </row>
    <row r="882" ht="15.75" customHeight="1">
      <c r="A882" s="32"/>
      <c r="B882" s="32"/>
      <c r="C882" s="32"/>
      <c r="D882" s="32"/>
      <c r="E882" s="32"/>
      <c r="F882" s="32"/>
      <c r="G882" s="32"/>
      <c r="H882" s="32"/>
      <c r="I882" s="32"/>
    </row>
    <row r="883" ht="15.75" customHeight="1">
      <c r="A883" s="32"/>
      <c r="B883" s="32"/>
      <c r="C883" s="32"/>
      <c r="D883" s="32"/>
      <c r="E883" s="32"/>
      <c r="F883" s="32"/>
      <c r="G883" s="32"/>
      <c r="H883" s="32"/>
      <c r="I883" s="32"/>
    </row>
    <row r="884" ht="15.75" customHeight="1">
      <c r="A884" s="32"/>
      <c r="B884" s="32"/>
      <c r="C884" s="32"/>
      <c r="D884" s="32"/>
      <c r="E884" s="32"/>
      <c r="F884" s="32"/>
      <c r="G884" s="32"/>
      <c r="H884" s="32"/>
      <c r="I884" s="32"/>
    </row>
    <row r="885" ht="15.75" customHeight="1">
      <c r="A885" s="32"/>
      <c r="B885" s="32"/>
      <c r="C885" s="32"/>
      <c r="D885" s="32"/>
      <c r="E885" s="32"/>
      <c r="F885" s="32"/>
      <c r="G885" s="32"/>
      <c r="H885" s="32"/>
      <c r="I885" s="32"/>
    </row>
    <row r="886" ht="15.75" customHeight="1">
      <c r="A886" s="32"/>
      <c r="B886" s="32"/>
      <c r="C886" s="32"/>
      <c r="D886" s="32"/>
      <c r="E886" s="32"/>
      <c r="F886" s="32"/>
      <c r="G886" s="32"/>
      <c r="H886" s="32"/>
      <c r="I886" s="32"/>
    </row>
    <row r="887" ht="15.75" customHeight="1">
      <c r="A887" s="32"/>
      <c r="B887" s="32"/>
      <c r="C887" s="32"/>
      <c r="D887" s="32"/>
      <c r="E887" s="32"/>
      <c r="F887" s="32"/>
      <c r="G887" s="32"/>
      <c r="H887" s="32"/>
      <c r="I887" s="32"/>
    </row>
    <row r="888" ht="15.75" customHeight="1">
      <c r="A888" s="32"/>
      <c r="B888" s="32"/>
      <c r="C888" s="32"/>
      <c r="D888" s="32"/>
      <c r="E888" s="32"/>
      <c r="F888" s="32"/>
      <c r="G888" s="32"/>
      <c r="H888" s="32"/>
      <c r="I888" s="32"/>
    </row>
    <row r="889" ht="15.75" customHeight="1">
      <c r="A889" s="32"/>
      <c r="B889" s="32"/>
      <c r="C889" s="32"/>
      <c r="D889" s="32"/>
      <c r="E889" s="32"/>
      <c r="F889" s="32"/>
      <c r="G889" s="32"/>
      <c r="H889" s="32"/>
      <c r="I889" s="32"/>
    </row>
    <row r="890" ht="15.75" customHeight="1">
      <c r="A890" s="32"/>
      <c r="B890" s="32"/>
      <c r="C890" s="32"/>
      <c r="D890" s="32"/>
      <c r="E890" s="32"/>
      <c r="F890" s="32"/>
      <c r="G890" s="32"/>
      <c r="H890" s="32"/>
      <c r="I890" s="32"/>
    </row>
    <row r="891" ht="15.75" customHeight="1">
      <c r="A891" s="32"/>
      <c r="B891" s="32"/>
      <c r="C891" s="32"/>
      <c r="D891" s="32"/>
      <c r="E891" s="32"/>
      <c r="F891" s="32"/>
      <c r="G891" s="32"/>
      <c r="H891" s="32"/>
      <c r="I891" s="32"/>
    </row>
    <row r="892" ht="15.75" customHeight="1">
      <c r="A892" s="32"/>
      <c r="B892" s="32"/>
      <c r="C892" s="32"/>
      <c r="D892" s="32"/>
      <c r="E892" s="32"/>
      <c r="F892" s="32"/>
      <c r="G892" s="32"/>
      <c r="H892" s="32"/>
      <c r="I892" s="32"/>
    </row>
    <row r="893" ht="15.75" customHeight="1">
      <c r="A893" s="32"/>
      <c r="B893" s="32"/>
      <c r="C893" s="32"/>
      <c r="D893" s="32"/>
      <c r="E893" s="32"/>
      <c r="F893" s="32"/>
      <c r="G893" s="32"/>
      <c r="H893" s="32"/>
      <c r="I893" s="32"/>
    </row>
    <row r="894" ht="15.75" customHeight="1">
      <c r="A894" s="32"/>
      <c r="B894" s="32"/>
      <c r="C894" s="32"/>
      <c r="D894" s="32"/>
      <c r="E894" s="32"/>
      <c r="F894" s="32"/>
      <c r="G894" s="32"/>
      <c r="H894" s="32"/>
      <c r="I894" s="32"/>
    </row>
    <row r="895" ht="15.75" customHeight="1">
      <c r="A895" s="32"/>
      <c r="B895" s="32"/>
      <c r="C895" s="32"/>
      <c r="D895" s="32"/>
      <c r="E895" s="32"/>
      <c r="F895" s="32"/>
      <c r="G895" s="32"/>
      <c r="H895" s="32"/>
      <c r="I895" s="32"/>
    </row>
    <row r="896" ht="15.75" customHeight="1">
      <c r="A896" s="32"/>
      <c r="B896" s="32"/>
      <c r="C896" s="32"/>
      <c r="D896" s="32"/>
      <c r="E896" s="32"/>
      <c r="F896" s="32"/>
      <c r="G896" s="32"/>
      <c r="H896" s="32"/>
      <c r="I896" s="32"/>
    </row>
    <row r="897" ht="15.75" customHeight="1">
      <c r="A897" s="32"/>
      <c r="B897" s="32"/>
      <c r="C897" s="32"/>
      <c r="D897" s="32"/>
      <c r="E897" s="32"/>
      <c r="F897" s="32"/>
      <c r="G897" s="32"/>
      <c r="H897" s="32"/>
      <c r="I897" s="32"/>
    </row>
    <row r="898" ht="15.75" customHeight="1">
      <c r="A898" s="32"/>
      <c r="B898" s="32"/>
      <c r="C898" s="32"/>
      <c r="D898" s="32"/>
      <c r="E898" s="32"/>
      <c r="F898" s="32"/>
      <c r="G898" s="32"/>
      <c r="H898" s="32"/>
      <c r="I898" s="32"/>
    </row>
    <row r="899" ht="15.75" customHeight="1">
      <c r="A899" s="32"/>
      <c r="B899" s="32"/>
      <c r="C899" s="32"/>
      <c r="D899" s="32"/>
      <c r="E899" s="32"/>
      <c r="F899" s="32"/>
      <c r="G899" s="32"/>
      <c r="H899" s="32"/>
      <c r="I899" s="32"/>
    </row>
    <row r="900" ht="15.75" customHeight="1">
      <c r="A900" s="32"/>
      <c r="B900" s="32"/>
      <c r="C900" s="32"/>
      <c r="D900" s="32"/>
      <c r="E900" s="32"/>
      <c r="F900" s="32"/>
      <c r="G900" s="32"/>
      <c r="H900" s="32"/>
      <c r="I900" s="32"/>
    </row>
    <row r="901" ht="15.75" customHeight="1">
      <c r="A901" s="32"/>
      <c r="B901" s="32"/>
      <c r="C901" s="32"/>
      <c r="D901" s="32"/>
      <c r="E901" s="32"/>
      <c r="F901" s="32"/>
      <c r="G901" s="32"/>
      <c r="H901" s="32"/>
      <c r="I901" s="32"/>
    </row>
    <row r="902" ht="15.75" customHeight="1">
      <c r="A902" s="32"/>
      <c r="B902" s="32"/>
      <c r="C902" s="32"/>
      <c r="D902" s="32"/>
      <c r="E902" s="32"/>
      <c r="F902" s="32"/>
      <c r="G902" s="32"/>
      <c r="H902" s="32"/>
      <c r="I902" s="32"/>
    </row>
    <row r="903" ht="15.75" customHeight="1">
      <c r="A903" s="32"/>
      <c r="B903" s="32"/>
      <c r="C903" s="32"/>
      <c r="D903" s="32"/>
      <c r="E903" s="32"/>
      <c r="F903" s="32"/>
      <c r="G903" s="32"/>
      <c r="H903" s="32"/>
      <c r="I903" s="32"/>
    </row>
    <row r="904" ht="15.75" customHeight="1">
      <c r="A904" s="32"/>
      <c r="B904" s="32"/>
      <c r="C904" s="32"/>
      <c r="D904" s="32"/>
      <c r="E904" s="32"/>
      <c r="F904" s="32"/>
      <c r="G904" s="32"/>
      <c r="H904" s="32"/>
      <c r="I904" s="32"/>
    </row>
    <row r="905" ht="15.75" customHeight="1">
      <c r="A905" s="32"/>
      <c r="B905" s="32"/>
      <c r="C905" s="32"/>
      <c r="D905" s="32"/>
      <c r="E905" s="32"/>
      <c r="F905" s="32"/>
      <c r="G905" s="32"/>
      <c r="H905" s="32"/>
      <c r="I905" s="32"/>
    </row>
    <row r="906" ht="15.75" customHeight="1">
      <c r="A906" s="32"/>
      <c r="B906" s="32"/>
      <c r="C906" s="32"/>
      <c r="D906" s="32"/>
      <c r="E906" s="32"/>
      <c r="F906" s="32"/>
      <c r="G906" s="32"/>
      <c r="H906" s="32"/>
      <c r="I906" s="32"/>
    </row>
    <row r="907" ht="15.75" customHeight="1">
      <c r="A907" s="32"/>
      <c r="B907" s="32"/>
      <c r="C907" s="32"/>
      <c r="D907" s="32"/>
      <c r="E907" s="32"/>
      <c r="F907" s="32"/>
      <c r="G907" s="32"/>
      <c r="H907" s="32"/>
      <c r="I907" s="32"/>
    </row>
    <row r="908" ht="15.75" customHeight="1">
      <c r="A908" s="32"/>
      <c r="B908" s="32"/>
      <c r="C908" s="32"/>
      <c r="D908" s="32"/>
      <c r="E908" s="32"/>
      <c r="F908" s="32"/>
      <c r="G908" s="32"/>
      <c r="H908" s="32"/>
      <c r="I908" s="32"/>
    </row>
    <row r="909" ht="15.75" customHeight="1">
      <c r="A909" s="32"/>
      <c r="B909" s="32"/>
      <c r="C909" s="32"/>
      <c r="D909" s="32"/>
      <c r="E909" s="32"/>
      <c r="F909" s="32"/>
      <c r="G909" s="32"/>
      <c r="H909" s="32"/>
      <c r="I909" s="32"/>
    </row>
    <row r="910" ht="15.75" customHeight="1">
      <c r="A910" s="32"/>
      <c r="B910" s="32"/>
      <c r="C910" s="32"/>
      <c r="D910" s="32"/>
      <c r="E910" s="32"/>
      <c r="F910" s="32"/>
      <c r="G910" s="32"/>
      <c r="H910" s="32"/>
      <c r="I910" s="32"/>
    </row>
    <row r="911" ht="15.75" customHeight="1">
      <c r="A911" s="32"/>
      <c r="B911" s="32"/>
      <c r="C911" s="32"/>
      <c r="D911" s="32"/>
      <c r="E911" s="32"/>
      <c r="F911" s="32"/>
      <c r="G911" s="32"/>
      <c r="H911" s="32"/>
      <c r="I911" s="32"/>
    </row>
    <row r="912" ht="15.75" customHeight="1">
      <c r="A912" s="32"/>
      <c r="B912" s="32"/>
      <c r="C912" s="32"/>
      <c r="D912" s="32"/>
      <c r="E912" s="32"/>
      <c r="F912" s="32"/>
      <c r="G912" s="32"/>
      <c r="H912" s="32"/>
      <c r="I912" s="32"/>
    </row>
    <row r="913" ht="15.75" customHeight="1">
      <c r="A913" s="32"/>
      <c r="B913" s="32"/>
      <c r="C913" s="32"/>
      <c r="D913" s="32"/>
      <c r="E913" s="32"/>
      <c r="F913" s="32"/>
      <c r="G913" s="32"/>
      <c r="H913" s="32"/>
      <c r="I913" s="32"/>
    </row>
    <row r="914" ht="15.75" customHeight="1">
      <c r="A914" s="32"/>
      <c r="B914" s="32"/>
      <c r="C914" s="32"/>
      <c r="D914" s="32"/>
      <c r="E914" s="32"/>
      <c r="F914" s="32"/>
      <c r="G914" s="32"/>
      <c r="H914" s="32"/>
      <c r="I914" s="32"/>
    </row>
    <row r="915" ht="15.75" customHeight="1">
      <c r="A915" s="32"/>
      <c r="B915" s="32"/>
      <c r="C915" s="32"/>
      <c r="D915" s="32"/>
      <c r="E915" s="32"/>
      <c r="F915" s="32"/>
      <c r="G915" s="32"/>
      <c r="H915" s="32"/>
      <c r="I915" s="32"/>
    </row>
    <row r="916" ht="15.75" customHeight="1">
      <c r="A916" s="32"/>
      <c r="B916" s="32"/>
      <c r="C916" s="32"/>
      <c r="D916" s="32"/>
      <c r="E916" s="32"/>
      <c r="F916" s="32"/>
      <c r="G916" s="32"/>
      <c r="H916" s="32"/>
      <c r="I916" s="32"/>
    </row>
    <row r="917" ht="15.75" customHeight="1">
      <c r="A917" s="32"/>
      <c r="B917" s="32"/>
      <c r="C917" s="32"/>
      <c r="D917" s="32"/>
      <c r="E917" s="32"/>
      <c r="F917" s="32"/>
      <c r="G917" s="32"/>
      <c r="H917" s="32"/>
      <c r="I917" s="32"/>
    </row>
    <row r="918" ht="15.75" customHeight="1">
      <c r="A918" s="32"/>
      <c r="B918" s="32"/>
      <c r="C918" s="32"/>
      <c r="D918" s="32"/>
      <c r="E918" s="32"/>
      <c r="F918" s="32"/>
      <c r="G918" s="32"/>
      <c r="H918" s="32"/>
      <c r="I918" s="32"/>
    </row>
    <row r="919" ht="15.75" customHeight="1">
      <c r="A919" s="32"/>
      <c r="B919" s="32"/>
      <c r="C919" s="32"/>
      <c r="D919" s="32"/>
      <c r="E919" s="32"/>
      <c r="F919" s="32"/>
      <c r="G919" s="32"/>
      <c r="H919" s="32"/>
      <c r="I919" s="32"/>
    </row>
    <row r="920" ht="15.75" customHeight="1">
      <c r="A920" s="32"/>
      <c r="B920" s="32"/>
      <c r="C920" s="32"/>
      <c r="D920" s="32"/>
      <c r="E920" s="32"/>
      <c r="F920" s="32"/>
      <c r="G920" s="32"/>
      <c r="H920" s="32"/>
      <c r="I920" s="32"/>
    </row>
    <row r="921" ht="15.75" customHeight="1">
      <c r="A921" s="32"/>
      <c r="B921" s="32"/>
      <c r="C921" s="32"/>
      <c r="D921" s="32"/>
      <c r="E921" s="32"/>
      <c r="F921" s="32"/>
      <c r="G921" s="32"/>
      <c r="H921" s="32"/>
      <c r="I921" s="32"/>
    </row>
    <row r="922" ht="15.75" customHeight="1">
      <c r="A922" s="32"/>
      <c r="B922" s="32"/>
      <c r="C922" s="32"/>
      <c r="D922" s="32"/>
      <c r="E922" s="32"/>
      <c r="F922" s="32"/>
      <c r="G922" s="32"/>
      <c r="H922" s="32"/>
      <c r="I922" s="32"/>
    </row>
    <row r="923" ht="15.75" customHeight="1">
      <c r="A923" s="32"/>
      <c r="B923" s="32"/>
      <c r="C923" s="32"/>
      <c r="D923" s="32"/>
      <c r="E923" s="32"/>
      <c r="F923" s="32"/>
      <c r="G923" s="32"/>
      <c r="H923" s="32"/>
      <c r="I923" s="32"/>
    </row>
    <row r="924" ht="15.75" customHeight="1">
      <c r="A924" s="32"/>
      <c r="B924" s="32"/>
      <c r="C924" s="32"/>
      <c r="D924" s="32"/>
      <c r="E924" s="32"/>
      <c r="F924" s="32"/>
      <c r="G924" s="32"/>
      <c r="H924" s="32"/>
      <c r="I924" s="32"/>
    </row>
    <row r="925" ht="15.75" customHeight="1">
      <c r="A925" s="32"/>
      <c r="B925" s="32"/>
      <c r="C925" s="32"/>
      <c r="D925" s="32"/>
      <c r="E925" s="32"/>
      <c r="F925" s="32"/>
      <c r="G925" s="32"/>
      <c r="H925" s="32"/>
      <c r="I925" s="32"/>
    </row>
    <row r="926" ht="15.75" customHeight="1">
      <c r="A926" s="32"/>
      <c r="B926" s="32"/>
      <c r="C926" s="32"/>
      <c r="D926" s="32"/>
      <c r="E926" s="32"/>
      <c r="F926" s="32"/>
      <c r="G926" s="32"/>
      <c r="H926" s="32"/>
      <c r="I926" s="32"/>
    </row>
    <row r="927" ht="15.75" customHeight="1">
      <c r="A927" s="32"/>
      <c r="B927" s="32"/>
      <c r="C927" s="32"/>
      <c r="D927" s="32"/>
      <c r="E927" s="32"/>
      <c r="F927" s="32"/>
      <c r="G927" s="32"/>
      <c r="H927" s="32"/>
      <c r="I927" s="32"/>
    </row>
    <row r="928" ht="15.75" customHeight="1">
      <c r="A928" s="32"/>
      <c r="B928" s="32"/>
      <c r="C928" s="32"/>
      <c r="D928" s="32"/>
      <c r="E928" s="32"/>
      <c r="F928" s="32"/>
      <c r="G928" s="32"/>
      <c r="H928" s="32"/>
      <c r="I928" s="32"/>
    </row>
    <row r="929" ht="15.75" customHeight="1">
      <c r="A929" s="32"/>
      <c r="B929" s="32"/>
      <c r="C929" s="32"/>
      <c r="D929" s="32"/>
      <c r="E929" s="32"/>
      <c r="F929" s="32"/>
      <c r="G929" s="32"/>
      <c r="H929" s="32"/>
      <c r="I929" s="32"/>
    </row>
    <row r="930" ht="15.75" customHeight="1">
      <c r="A930" s="32"/>
      <c r="B930" s="32"/>
      <c r="C930" s="32"/>
      <c r="D930" s="32"/>
      <c r="E930" s="32"/>
      <c r="F930" s="32"/>
      <c r="G930" s="32"/>
      <c r="H930" s="32"/>
      <c r="I930" s="32"/>
    </row>
    <row r="931" ht="15.75" customHeight="1">
      <c r="A931" s="32"/>
      <c r="B931" s="32"/>
      <c r="C931" s="32"/>
      <c r="D931" s="32"/>
      <c r="E931" s="32"/>
      <c r="F931" s="32"/>
      <c r="G931" s="32"/>
      <c r="H931" s="32"/>
      <c r="I931" s="32"/>
    </row>
    <row r="932" ht="15.75" customHeight="1">
      <c r="A932" s="32"/>
      <c r="B932" s="32"/>
      <c r="C932" s="32"/>
      <c r="D932" s="32"/>
      <c r="E932" s="32"/>
      <c r="F932" s="32"/>
      <c r="G932" s="32"/>
      <c r="H932" s="32"/>
      <c r="I932" s="32"/>
    </row>
    <row r="933" ht="15.75" customHeight="1">
      <c r="A933" s="32"/>
      <c r="B933" s="32"/>
      <c r="C933" s="32"/>
      <c r="D933" s="32"/>
      <c r="E933" s="32"/>
      <c r="F933" s="32"/>
      <c r="G933" s="32"/>
      <c r="H933" s="32"/>
      <c r="I933" s="32"/>
    </row>
    <row r="934" ht="15.75" customHeight="1">
      <c r="A934" s="32"/>
      <c r="B934" s="32"/>
      <c r="C934" s="32"/>
      <c r="D934" s="32"/>
      <c r="E934" s="32"/>
      <c r="F934" s="32"/>
      <c r="G934" s="32"/>
      <c r="H934" s="32"/>
      <c r="I934" s="32"/>
    </row>
    <row r="935" ht="15.75" customHeight="1">
      <c r="A935" s="32"/>
      <c r="B935" s="32"/>
      <c r="C935" s="32"/>
      <c r="D935" s="32"/>
      <c r="E935" s="32"/>
      <c r="F935" s="32"/>
      <c r="G935" s="32"/>
      <c r="H935" s="32"/>
      <c r="I935" s="32"/>
    </row>
    <row r="936" ht="15.75" customHeight="1">
      <c r="A936" s="32"/>
      <c r="B936" s="32"/>
      <c r="C936" s="32"/>
      <c r="D936" s="32"/>
      <c r="E936" s="32"/>
      <c r="F936" s="32"/>
      <c r="G936" s="32"/>
      <c r="H936" s="32"/>
      <c r="I936" s="32"/>
    </row>
    <row r="937" ht="15.75" customHeight="1">
      <c r="A937" s="32"/>
      <c r="B937" s="32"/>
      <c r="C937" s="32"/>
      <c r="D937" s="32"/>
      <c r="E937" s="32"/>
      <c r="F937" s="32"/>
      <c r="G937" s="32"/>
      <c r="H937" s="32"/>
      <c r="I937" s="32"/>
    </row>
    <row r="938" ht="15.75" customHeight="1">
      <c r="A938" s="32"/>
      <c r="B938" s="32"/>
      <c r="C938" s="32"/>
      <c r="D938" s="32"/>
      <c r="E938" s="32"/>
      <c r="F938" s="32"/>
      <c r="G938" s="32"/>
      <c r="H938" s="32"/>
      <c r="I938" s="32"/>
    </row>
    <row r="939" ht="15.75" customHeight="1">
      <c r="A939" s="32"/>
      <c r="B939" s="32"/>
      <c r="C939" s="32"/>
      <c r="D939" s="32"/>
      <c r="E939" s="32"/>
      <c r="F939" s="32"/>
      <c r="G939" s="32"/>
      <c r="H939" s="32"/>
      <c r="I939" s="32"/>
    </row>
    <row r="940" ht="15.75" customHeight="1">
      <c r="A940" s="32"/>
      <c r="B940" s="32"/>
      <c r="C940" s="32"/>
      <c r="D940" s="32"/>
      <c r="E940" s="32"/>
      <c r="F940" s="32"/>
      <c r="G940" s="32"/>
      <c r="H940" s="32"/>
      <c r="I940" s="32"/>
    </row>
    <row r="941" ht="15.75" customHeight="1">
      <c r="A941" s="32"/>
      <c r="B941" s="32"/>
      <c r="C941" s="32"/>
      <c r="D941" s="32"/>
      <c r="E941" s="32"/>
      <c r="F941" s="32"/>
      <c r="G941" s="32"/>
      <c r="H941" s="32"/>
      <c r="I941" s="32"/>
    </row>
    <row r="942" ht="15.75" customHeight="1">
      <c r="A942" s="32"/>
      <c r="B942" s="32"/>
      <c r="C942" s="32"/>
      <c r="D942" s="32"/>
      <c r="E942" s="32"/>
      <c r="F942" s="32"/>
      <c r="G942" s="32"/>
      <c r="H942" s="32"/>
      <c r="I942" s="32"/>
    </row>
    <row r="943" ht="15.75" customHeight="1">
      <c r="A943" s="32"/>
      <c r="B943" s="32"/>
      <c r="C943" s="32"/>
      <c r="D943" s="32"/>
      <c r="E943" s="32"/>
      <c r="F943" s="32"/>
      <c r="G943" s="32"/>
      <c r="H943" s="32"/>
      <c r="I943" s="32"/>
    </row>
    <row r="944" ht="15.75" customHeight="1">
      <c r="A944" s="32"/>
      <c r="B944" s="32"/>
      <c r="C944" s="32"/>
      <c r="D944" s="32"/>
      <c r="E944" s="32"/>
      <c r="F944" s="32"/>
      <c r="G944" s="32"/>
      <c r="H944" s="32"/>
      <c r="I944" s="32"/>
    </row>
    <row r="945" ht="15.75" customHeight="1">
      <c r="A945" s="32"/>
      <c r="B945" s="32"/>
      <c r="C945" s="32"/>
      <c r="D945" s="32"/>
      <c r="E945" s="32"/>
      <c r="F945" s="32"/>
      <c r="G945" s="32"/>
      <c r="H945" s="32"/>
      <c r="I945" s="32"/>
    </row>
    <row r="946" ht="15.75" customHeight="1">
      <c r="A946" s="32"/>
      <c r="B946" s="32"/>
      <c r="C946" s="32"/>
      <c r="D946" s="32"/>
      <c r="E946" s="32"/>
      <c r="F946" s="32"/>
      <c r="G946" s="32"/>
      <c r="H946" s="32"/>
      <c r="I946" s="32"/>
    </row>
    <row r="947" ht="15.75" customHeight="1">
      <c r="A947" s="32"/>
      <c r="B947" s="32"/>
      <c r="C947" s="32"/>
      <c r="D947" s="32"/>
      <c r="E947" s="32"/>
      <c r="F947" s="32"/>
      <c r="G947" s="32"/>
      <c r="H947" s="32"/>
      <c r="I947" s="32"/>
    </row>
    <row r="948" ht="15.75" customHeight="1">
      <c r="A948" s="32"/>
      <c r="B948" s="32"/>
      <c r="C948" s="32"/>
      <c r="D948" s="32"/>
      <c r="E948" s="32"/>
      <c r="F948" s="32"/>
      <c r="G948" s="32"/>
      <c r="H948" s="32"/>
      <c r="I948" s="32"/>
    </row>
    <row r="949" ht="15.75" customHeight="1">
      <c r="A949" s="32"/>
      <c r="B949" s="32"/>
      <c r="C949" s="32"/>
      <c r="D949" s="32"/>
      <c r="E949" s="32"/>
      <c r="F949" s="32"/>
      <c r="G949" s="32"/>
      <c r="H949" s="32"/>
      <c r="I949" s="32"/>
    </row>
    <row r="950" ht="15.75" customHeight="1">
      <c r="A950" s="32"/>
      <c r="B950" s="32"/>
      <c r="C950" s="32"/>
      <c r="D950" s="32"/>
      <c r="E950" s="32"/>
      <c r="F950" s="32"/>
      <c r="G950" s="32"/>
      <c r="H950" s="32"/>
      <c r="I950" s="32"/>
    </row>
    <row r="951" ht="15.75" customHeight="1">
      <c r="A951" s="32"/>
      <c r="B951" s="32"/>
      <c r="C951" s="32"/>
      <c r="D951" s="32"/>
      <c r="E951" s="32"/>
      <c r="F951" s="32"/>
      <c r="G951" s="32"/>
      <c r="H951" s="32"/>
      <c r="I951" s="32"/>
    </row>
    <row r="952" ht="15.75" customHeight="1">
      <c r="A952" s="32"/>
      <c r="B952" s="32"/>
      <c r="C952" s="32"/>
      <c r="D952" s="32"/>
      <c r="E952" s="32"/>
      <c r="F952" s="32"/>
      <c r="G952" s="32"/>
      <c r="H952" s="32"/>
      <c r="I952" s="32"/>
    </row>
    <row r="953" ht="15.75" customHeight="1">
      <c r="A953" s="32"/>
      <c r="B953" s="32"/>
      <c r="C953" s="32"/>
      <c r="D953" s="32"/>
      <c r="E953" s="32"/>
      <c r="F953" s="32"/>
      <c r="G953" s="32"/>
      <c r="H953" s="32"/>
      <c r="I953" s="32"/>
    </row>
    <row r="954" ht="15.75" customHeight="1">
      <c r="A954" s="32"/>
      <c r="B954" s="32"/>
      <c r="C954" s="32"/>
      <c r="D954" s="32"/>
      <c r="E954" s="32"/>
      <c r="F954" s="32"/>
      <c r="G954" s="32"/>
      <c r="H954" s="32"/>
      <c r="I954" s="32"/>
    </row>
    <row r="955" ht="15.75" customHeight="1">
      <c r="A955" s="32"/>
      <c r="B955" s="32"/>
      <c r="C955" s="32"/>
      <c r="D955" s="32"/>
      <c r="E955" s="32"/>
      <c r="F955" s="32"/>
      <c r="G955" s="32"/>
      <c r="H955" s="32"/>
      <c r="I955" s="32"/>
    </row>
    <row r="956" ht="15.75" customHeight="1">
      <c r="A956" s="32"/>
      <c r="B956" s="32"/>
      <c r="C956" s="32"/>
      <c r="D956" s="32"/>
      <c r="E956" s="32"/>
      <c r="F956" s="32"/>
      <c r="G956" s="32"/>
      <c r="H956" s="32"/>
      <c r="I956" s="32"/>
    </row>
    <row r="957" ht="15.75" customHeight="1">
      <c r="A957" s="32"/>
      <c r="B957" s="32"/>
      <c r="C957" s="32"/>
      <c r="D957" s="32"/>
      <c r="E957" s="32"/>
      <c r="F957" s="32"/>
      <c r="G957" s="32"/>
      <c r="H957" s="32"/>
      <c r="I957" s="32"/>
    </row>
    <row r="958" ht="15.75" customHeight="1">
      <c r="A958" s="32"/>
      <c r="B958" s="32"/>
      <c r="C958" s="32"/>
      <c r="D958" s="32"/>
      <c r="E958" s="32"/>
      <c r="F958" s="32"/>
      <c r="G958" s="32"/>
      <c r="H958" s="32"/>
      <c r="I958" s="32"/>
    </row>
    <row r="959" ht="15.75" customHeight="1">
      <c r="A959" s="32"/>
      <c r="B959" s="32"/>
      <c r="C959" s="32"/>
      <c r="D959" s="32"/>
      <c r="E959" s="32"/>
      <c r="F959" s="32"/>
      <c r="G959" s="32"/>
      <c r="H959" s="32"/>
      <c r="I959" s="32"/>
    </row>
    <row r="960" ht="15.75" customHeight="1">
      <c r="A960" s="32"/>
      <c r="B960" s="32"/>
      <c r="C960" s="32"/>
      <c r="D960" s="32"/>
      <c r="E960" s="32"/>
      <c r="F960" s="32"/>
      <c r="G960" s="32"/>
      <c r="H960" s="32"/>
      <c r="I960" s="32"/>
    </row>
    <row r="961" ht="15.75" customHeight="1">
      <c r="A961" s="32"/>
      <c r="B961" s="32"/>
      <c r="C961" s="32"/>
      <c r="D961" s="32"/>
      <c r="E961" s="32"/>
      <c r="F961" s="32"/>
      <c r="G961" s="32"/>
      <c r="H961" s="32"/>
      <c r="I961" s="32"/>
    </row>
    <row r="962" ht="15.75" customHeight="1">
      <c r="A962" s="32"/>
      <c r="B962" s="32"/>
      <c r="C962" s="32"/>
      <c r="D962" s="32"/>
      <c r="E962" s="32"/>
      <c r="F962" s="32"/>
      <c r="G962" s="32"/>
      <c r="H962" s="32"/>
      <c r="I962" s="32"/>
    </row>
    <row r="963" ht="15.75" customHeight="1">
      <c r="A963" s="32"/>
      <c r="B963" s="32"/>
      <c r="C963" s="32"/>
      <c r="D963" s="32"/>
      <c r="E963" s="32"/>
      <c r="F963" s="32"/>
      <c r="G963" s="32"/>
      <c r="H963" s="32"/>
      <c r="I963" s="32"/>
    </row>
    <row r="964" ht="15.75" customHeight="1">
      <c r="A964" s="32"/>
      <c r="B964" s="32"/>
      <c r="C964" s="32"/>
      <c r="D964" s="32"/>
      <c r="E964" s="32"/>
      <c r="F964" s="32"/>
      <c r="G964" s="32"/>
      <c r="H964" s="32"/>
      <c r="I964" s="32"/>
    </row>
    <row r="965" ht="15.75" customHeight="1">
      <c r="A965" s="32"/>
      <c r="B965" s="32"/>
      <c r="C965" s="32"/>
      <c r="D965" s="32"/>
      <c r="E965" s="32"/>
      <c r="F965" s="32"/>
      <c r="G965" s="32"/>
      <c r="H965" s="32"/>
      <c r="I965" s="32"/>
    </row>
    <row r="966" ht="15.75" customHeight="1">
      <c r="A966" s="32"/>
      <c r="B966" s="32"/>
      <c r="C966" s="32"/>
      <c r="D966" s="32"/>
      <c r="E966" s="32"/>
      <c r="F966" s="32"/>
      <c r="G966" s="32"/>
      <c r="H966" s="32"/>
      <c r="I966" s="32"/>
    </row>
    <row r="967" ht="15.75" customHeight="1">
      <c r="A967" s="32"/>
      <c r="B967" s="32"/>
      <c r="C967" s="32"/>
      <c r="D967" s="32"/>
      <c r="E967" s="32"/>
      <c r="F967" s="32"/>
      <c r="G967" s="32"/>
      <c r="H967" s="32"/>
      <c r="I967" s="32"/>
    </row>
    <row r="968" ht="15.75" customHeight="1">
      <c r="A968" s="32"/>
      <c r="B968" s="32"/>
      <c r="C968" s="32"/>
      <c r="D968" s="32"/>
      <c r="E968" s="32"/>
      <c r="F968" s="32"/>
      <c r="G968" s="32"/>
      <c r="H968" s="32"/>
      <c r="I968" s="32"/>
    </row>
    <row r="969" ht="15.75" customHeight="1">
      <c r="A969" s="32"/>
      <c r="B969" s="32"/>
      <c r="C969" s="32"/>
      <c r="D969" s="32"/>
      <c r="E969" s="32"/>
      <c r="F969" s="32"/>
      <c r="G969" s="32"/>
      <c r="H969" s="32"/>
      <c r="I969" s="32"/>
    </row>
    <row r="970" ht="15.75" customHeight="1">
      <c r="A970" s="32"/>
      <c r="B970" s="32"/>
      <c r="C970" s="32"/>
      <c r="D970" s="32"/>
      <c r="E970" s="32"/>
      <c r="F970" s="32"/>
      <c r="G970" s="32"/>
      <c r="H970" s="32"/>
      <c r="I970" s="32"/>
    </row>
    <row r="971" ht="15.75" customHeight="1">
      <c r="A971" s="32"/>
      <c r="B971" s="32"/>
      <c r="C971" s="32"/>
      <c r="D971" s="32"/>
      <c r="E971" s="32"/>
      <c r="F971" s="32"/>
      <c r="G971" s="32"/>
      <c r="H971" s="32"/>
      <c r="I971" s="32"/>
    </row>
    <row r="972" ht="15.75" customHeight="1">
      <c r="A972" s="32"/>
      <c r="B972" s="32"/>
      <c r="C972" s="32"/>
      <c r="D972" s="32"/>
      <c r="E972" s="32"/>
      <c r="F972" s="32"/>
      <c r="G972" s="32"/>
      <c r="H972" s="32"/>
      <c r="I972" s="32"/>
    </row>
    <row r="973" ht="15.75" customHeight="1">
      <c r="A973" s="32"/>
      <c r="B973" s="32"/>
      <c r="C973" s="32"/>
      <c r="D973" s="32"/>
      <c r="E973" s="32"/>
      <c r="F973" s="32"/>
      <c r="G973" s="32"/>
      <c r="H973" s="32"/>
      <c r="I973" s="32"/>
    </row>
    <row r="974" ht="15.75" customHeight="1">
      <c r="A974" s="32"/>
      <c r="B974" s="32"/>
      <c r="C974" s="32"/>
      <c r="D974" s="32"/>
      <c r="E974" s="32"/>
      <c r="F974" s="32"/>
      <c r="G974" s="32"/>
      <c r="H974" s="32"/>
      <c r="I974" s="32"/>
    </row>
    <row r="975" ht="15.75" customHeight="1">
      <c r="A975" s="32"/>
      <c r="B975" s="32"/>
      <c r="C975" s="32"/>
      <c r="D975" s="32"/>
      <c r="E975" s="32"/>
      <c r="F975" s="32"/>
      <c r="G975" s="32"/>
      <c r="H975" s="32"/>
      <c r="I975" s="32"/>
    </row>
    <row r="976" ht="15.75" customHeight="1">
      <c r="A976" s="32"/>
      <c r="B976" s="32"/>
      <c r="C976" s="32"/>
      <c r="D976" s="32"/>
      <c r="E976" s="32"/>
      <c r="F976" s="32"/>
      <c r="G976" s="32"/>
      <c r="H976" s="32"/>
      <c r="I976" s="32"/>
    </row>
    <row r="977" ht="15.75" customHeight="1">
      <c r="A977" s="32"/>
      <c r="B977" s="32"/>
      <c r="C977" s="32"/>
      <c r="D977" s="32"/>
      <c r="E977" s="32"/>
      <c r="F977" s="32"/>
      <c r="G977" s="32"/>
      <c r="H977" s="32"/>
      <c r="I977" s="32"/>
    </row>
    <row r="978" ht="15.75" customHeight="1">
      <c r="A978" s="32"/>
      <c r="B978" s="32"/>
      <c r="C978" s="32"/>
      <c r="D978" s="32"/>
      <c r="E978" s="32"/>
      <c r="F978" s="32"/>
      <c r="G978" s="32"/>
      <c r="H978" s="32"/>
      <c r="I978" s="32"/>
    </row>
    <row r="979" ht="15.75" customHeight="1">
      <c r="A979" s="32"/>
      <c r="B979" s="32"/>
      <c r="C979" s="32"/>
      <c r="D979" s="32"/>
      <c r="E979" s="32"/>
      <c r="F979" s="32"/>
      <c r="G979" s="32"/>
      <c r="H979" s="32"/>
      <c r="I979" s="32"/>
    </row>
    <row r="980" ht="15.75" customHeight="1">
      <c r="A980" s="32"/>
      <c r="B980" s="32"/>
      <c r="C980" s="32"/>
      <c r="D980" s="32"/>
      <c r="E980" s="32"/>
      <c r="F980" s="32"/>
      <c r="G980" s="32"/>
      <c r="H980" s="32"/>
      <c r="I980" s="32"/>
    </row>
    <row r="981" ht="15.75" customHeight="1">
      <c r="A981" s="32"/>
      <c r="B981" s="32"/>
      <c r="C981" s="32"/>
      <c r="D981" s="32"/>
      <c r="E981" s="32"/>
      <c r="F981" s="32"/>
      <c r="G981" s="32"/>
      <c r="H981" s="32"/>
      <c r="I981" s="32"/>
    </row>
    <row r="982" ht="15.75" customHeight="1">
      <c r="A982" s="32"/>
      <c r="B982" s="32"/>
      <c r="C982" s="32"/>
      <c r="D982" s="32"/>
      <c r="E982" s="32"/>
      <c r="F982" s="32"/>
      <c r="G982" s="32"/>
      <c r="H982" s="32"/>
      <c r="I982" s="32"/>
    </row>
    <row r="983" ht="15.75" customHeight="1">
      <c r="A983" s="32"/>
      <c r="B983" s="32"/>
      <c r="C983" s="32"/>
      <c r="D983" s="32"/>
      <c r="E983" s="32"/>
      <c r="F983" s="32"/>
      <c r="G983" s="32"/>
      <c r="H983" s="32"/>
      <c r="I983" s="32"/>
    </row>
    <row r="984" ht="15.75" customHeight="1">
      <c r="A984" s="32"/>
      <c r="B984" s="32"/>
      <c r="C984" s="32"/>
      <c r="D984" s="32"/>
      <c r="E984" s="32"/>
      <c r="F984" s="32"/>
      <c r="G984" s="32"/>
      <c r="H984" s="32"/>
      <c r="I984" s="32"/>
    </row>
    <row r="985" ht="15.75" customHeight="1">
      <c r="A985" s="32"/>
      <c r="B985" s="32"/>
      <c r="C985" s="32"/>
      <c r="D985" s="32"/>
      <c r="E985" s="32"/>
      <c r="F985" s="32"/>
      <c r="G985" s="32"/>
      <c r="H985" s="32"/>
      <c r="I985" s="32"/>
    </row>
    <row r="986" ht="15.75" customHeight="1">
      <c r="A986" s="32"/>
      <c r="B986" s="32"/>
      <c r="C986" s="32"/>
      <c r="D986" s="32"/>
      <c r="E986" s="32"/>
      <c r="F986" s="32"/>
      <c r="G986" s="32"/>
      <c r="H986" s="32"/>
      <c r="I986" s="32"/>
    </row>
    <row r="987" ht="15.75" customHeight="1">
      <c r="A987" s="32"/>
      <c r="B987" s="32"/>
      <c r="C987" s="32"/>
      <c r="D987" s="32"/>
      <c r="E987" s="32"/>
      <c r="F987" s="32"/>
      <c r="G987" s="32"/>
      <c r="H987" s="32"/>
      <c r="I987" s="32"/>
    </row>
    <row r="988" ht="15.75" customHeight="1">
      <c r="A988" s="32"/>
      <c r="B988" s="32"/>
      <c r="C988" s="32"/>
      <c r="D988" s="32"/>
      <c r="E988" s="32"/>
      <c r="F988" s="32"/>
      <c r="G988" s="32"/>
      <c r="H988" s="32"/>
      <c r="I988" s="32"/>
    </row>
    <row r="989" ht="15.75" customHeight="1">
      <c r="A989" s="32"/>
      <c r="B989" s="32"/>
      <c r="C989" s="32"/>
      <c r="D989" s="32"/>
      <c r="E989" s="32"/>
      <c r="F989" s="32"/>
      <c r="G989" s="32"/>
      <c r="H989" s="32"/>
      <c r="I989" s="32"/>
    </row>
    <row r="990" ht="15.75" customHeight="1">
      <c r="A990" s="32"/>
      <c r="B990" s="32"/>
      <c r="C990" s="32"/>
      <c r="D990" s="32"/>
      <c r="E990" s="32"/>
      <c r="F990" s="32"/>
      <c r="G990" s="32"/>
      <c r="H990" s="32"/>
      <c r="I990" s="32"/>
    </row>
    <row r="991" ht="15.75" customHeight="1">
      <c r="A991" s="32"/>
      <c r="B991" s="32"/>
      <c r="C991" s="32"/>
      <c r="D991" s="32"/>
      <c r="E991" s="32"/>
      <c r="F991" s="32"/>
      <c r="G991" s="32"/>
      <c r="H991" s="32"/>
      <c r="I991" s="32"/>
    </row>
    <row r="992" ht="15.75" customHeight="1">
      <c r="A992" s="32"/>
      <c r="B992" s="32"/>
      <c r="C992" s="32"/>
      <c r="D992" s="32"/>
      <c r="E992" s="32"/>
      <c r="F992" s="32"/>
      <c r="G992" s="32"/>
      <c r="H992" s="32"/>
      <c r="I992" s="32"/>
    </row>
    <row r="993" ht="15.75" customHeight="1">
      <c r="A993" s="32"/>
      <c r="B993" s="32"/>
      <c r="C993" s="32"/>
      <c r="D993" s="32"/>
      <c r="E993" s="32"/>
      <c r="F993" s="32"/>
      <c r="G993" s="32"/>
      <c r="H993" s="32"/>
      <c r="I993" s="32"/>
    </row>
    <row r="994" ht="15.75" customHeight="1">
      <c r="A994" s="32"/>
      <c r="B994" s="32"/>
      <c r="C994" s="32"/>
      <c r="D994" s="32"/>
      <c r="E994" s="32"/>
      <c r="F994" s="32"/>
      <c r="G994" s="32"/>
      <c r="H994" s="32"/>
      <c r="I994" s="32"/>
    </row>
    <row r="995" ht="15.75" customHeight="1">
      <c r="A995" s="32"/>
      <c r="B995" s="32"/>
      <c r="C995" s="32"/>
      <c r="D995" s="32"/>
      <c r="E995" s="32"/>
      <c r="F995" s="32"/>
      <c r="G995" s="32"/>
      <c r="H995" s="32"/>
      <c r="I995" s="32"/>
    </row>
    <row r="996" ht="15.75" customHeight="1">
      <c r="A996" s="32"/>
      <c r="B996" s="32"/>
      <c r="C996" s="32"/>
      <c r="D996" s="32"/>
      <c r="E996" s="32"/>
      <c r="F996" s="32"/>
      <c r="G996" s="32"/>
      <c r="H996" s="32"/>
      <c r="I996" s="32"/>
    </row>
    <row r="997" ht="15.75" customHeight="1">
      <c r="A997" s="32"/>
      <c r="B997" s="32"/>
      <c r="C997" s="32"/>
      <c r="D997" s="32"/>
      <c r="E997" s="32"/>
      <c r="F997" s="32"/>
      <c r="G997" s="32"/>
      <c r="H997" s="32"/>
      <c r="I997" s="32"/>
    </row>
    <row r="998" ht="15.75" customHeight="1">
      <c r="A998" s="32"/>
      <c r="B998" s="32"/>
      <c r="C998" s="32"/>
      <c r="D998" s="32"/>
      <c r="E998" s="32"/>
      <c r="F998" s="32"/>
      <c r="G998" s="32"/>
      <c r="H998" s="32"/>
      <c r="I998" s="32"/>
    </row>
    <row r="999" ht="15.75" customHeight="1">
      <c r="A999" s="32"/>
      <c r="B999" s="32"/>
      <c r="C999" s="32"/>
      <c r="D999" s="32"/>
      <c r="E999" s="32"/>
      <c r="F999" s="32"/>
      <c r="G999" s="32"/>
      <c r="H999" s="32"/>
      <c r="I999" s="32"/>
    </row>
    <row r="1000" ht="15.75" customHeight="1">
      <c r="A1000" s="32"/>
      <c r="B1000" s="32"/>
      <c r="C1000" s="32"/>
      <c r="D1000" s="32"/>
      <c r="E1000" s="32"/>
      <c r="F1000" s="32"/>
      <c r="G1000" s="32"/>
      <c r="H1000" s="32"/>
      <c r="I1000" s="32"/>
    </row>
  </sheetData>
  <mergeCells count="16">
    <mergeCell ref="B48:E48"/>
    <mergeCell ref="B49:E49"/>
    <mergeCell ref="B50:E50"/>
    <mergeCell ref="B51:E51"/>
    <mergeCell ref="B52:E52"/>
    <mergeCell ref="F49:I49"/>
    <mergeCell ref="F50:I50"/>
    <mergeCell ref="F51:I51"/>
    <mergeCell ref="F52:J52"/>
    <mergeCell ref="B4:I4"/>
    <mergeCell ref="B5:I5"/>
    <mergeCell ref="B7:I7"/>
    <mergeCell ref="B46:I46"/>
    <mergeCell ref="B47:E47"/>
    <mergeCell ref="F47:I47"/>
    <mergeCell ref="F48:I48"/>
  </mergeCells>
  <conditionalFormatting sqref="B9:I44">
    <cfRule type="expression" dxfId="0" priority="1">
      <formula>$G9="Atrasado"</formula>
    </cfRule>
  </conditionalFormatting>
  <conditionalFormatting sqref="B9:I44">
    <cfRule type="expression" dxfId="1" priority="2">
      <formula>AND($G9="Pendiente",$D9&lt;&gt;"",$D9-TODAY()&lt;=7,$D9-TODAY()&gt;=0)</formula>
    </cfRule>
  </conditionalFormatting>
  <conditionalFormatting sqref="B9:I44">
    <cfRule type="expression" dxfId="2" priority="3">
      <formula>$G9="Pagado"</formula>
    </cfRule>
  </conditionalFormatting>
  <conditionalFormatting sqref="B9:J44">
    <cfRule type="expression" dxfId="0" priority="4">
      <formula>$G9="Atrasado"</formula>
    </cfRule>
  </conditionalFormatting>
  <conditionalFormatting sqref="B9:J44">
    <cfRule type="expression" dxfId="1" priority="5">
      <formula>AND($G9="Pendiente",$D9&lt;&gt;"",$D9-TODAY()&lt;=7,$D9-TODAY()&gt;=0)</formula>
    </cfRule>
  </conditionalFormatting>
  <conditionalFormatting sqref="B9:J44">
    <cfRule type="expression" dxfId="2" priority="6">
      <formula>$G9="Pagado"</formula>
    </cfRule>
  </conditionalFormatting>
  <dataValidations>
    <dataValidation type="list" allowBlank="1" showInputMessage="1" showErrorMessage="1" prompt="Mes - Selecciona el mes." sqref="C9:C44">
      <formula1>"Enero,Febrero,Marzo,Abril,Mayo,Junio,Julio,Agosto,Septiembre,Octubre,Noviembre,Diciembre"</formula1>
    </dataValidation>
    <dataValidation type="list" allowBlank="1" showInputMessage="1" showErrorMessage="1" prompt="Estado del pago - Pendiente / Pagado / Atrasado / Omitido" sqref="G9:G44">
      <formula1>"Pendiente,Pagado,Atrasado,Omitido"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DD00"/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2.0"/>
    <col customWidth="1" min="2" max="2" width="16.71"/>
    <col customWidth="1" min="3" max="3" width="16.0"/>
    <col customWidth="1" min="4" max="5" width="20.0"/>
    <col customWidth="1" min="6" max="6" width="18.0"/>
    <col customWidth="1" min="7" max="7" width="20.0"/>
    <col customWidth="1" min="8" max="9" width="18.0"/>
    <col customWidth="1" min="10" max="26" width="8.71"/>
  </cols>
  <sheetData>
    <row r="1" ht="7.5" customHeight="1">
      <c r="A1" s="32"/>
      <c r="B1" s="32"/>
      <c r="C1" s="32"/>
      <c r="D1" s="32"/>
      <c r="E1" s="32"/>
      <c r="F1" s="32"/>
      <c r="G1" s="32"/>
      <c r="H1" s="32"/>
      <c r="I1" s="32"/>
    </row>
    <row r="2" ht="7.5" customHeight="1">
      <c r="A2" s="32"/>
      <c r="B2" s="34"/>
      <c r="C2" s="34"/>
      <c r="D2" s="34"/>
      <c r="E2" s="34"/>
      <c r="F2" s="34"/>
      <c r="G2" s="34"/>
      <c r="H2" s="34"/>
      <c r="I2" s="34"/>
    </row>
    <row r="3" ht="24.75" customHeight="1">
      <c r="A3" s="2"/>
      <c r="B3" s="3"/>
      <c r="C3" s="3"/>
      <c r="D3" s="3"/>
      <c r="E3" s="3"/>
      <c r="F3" s="3"/>
      <c r="G3" s="3"/>
      <c r="H3" s="3"/>
      <c r="I3" s="3"/>
      <c r="J3" s="2"/>
    </row>
    <row r="4" ht="39.75" customHeight="1">
      <c r="A4" s="2"/>
      <c r="B4" s="36" t="s">
        <v>77</v>
      </c>
      <c r="C4" s="5"/>
      <c r="D4" s="5"/>
      <c r="E4" s="5"/>
      <c r="F4" s="5"/>
      <c r="G4" s="5"/>
      <c r="H4" s="5"/>
      <c r="I4" s="6"/>
      <c r="J4" s="2"/>
    </row>
    <row r="5" ht="21.75" customHeight="1">
      <c r="A5" s="2"/>
      <c r="B5" s="37" t="s">
        <v>78</v>
      </c>
      <c r="C5" s="5"/>
      <c r="D5" s="5"/>
      <c r="E5" s="5"/>
      <c r="F5" s="5"/>
      <c r="G5" s="5"/>
      <c r="H5" s="5"/>
      <c r="I5" s="6"/>
      <c r="J5" s="2"/>
    </row>
    <row r="6">
      <c r="A6" s="32"/>
      <c r="B6" s="32"/>
      <c r="C6" s="32"/>
      <c r="D6" s="32"/>
      <c r="E6" s="32"/>
      <c r="F6" s="32"/>
      <c r="G6" s="32"/>
      <c r="H6" s="32"/>
      <c r="I6" s="32"/>
    </row>
    <row r="7" ht="25.5" customHeight="1">
      <c r="A7" s="32"/>
      <c r="B7" s="12" t="s">
        <v>79</v>
      </c>
      <c r="C7" s="5"/>
      <c r="D7" s="5"/>
      <c r="E7" s="5"/>
      <c r="F7" s="5"/>
      <c r="G7" s="5"/>
      <c r="H7" s="5"/>
      <c r="I7" s="6"/>
    </row>
    <row r="8" ht="37.5" customHeight="1">
      <c r="A8" s="32"/>
      <c r="B8" s="41" t="s">
        <v>62</v>
      </c>
      <c r="C8" s="41" t="s">
        <v>80</v>
      </c>
      <c r="D8" s="81" t="s">
        <v>81</v>
      </c>
      <c r="E8" s="82" t="s">
        <v>82</v>
      </c>
      <c r="F8" s="41" t="s">
        <v>83</v>
      </c>
      <c r="G8" s="41" t="s">
        <v>84</v>
      </c>
      <c r="H8" s="41" t="s">
        <v>85</v>
      </c>
      <c r="I8" s="41" t="s">
        <v>86</v>
      </c>
    </row>
    <row r="9" ht="21.75" customHeight="1">
      <c r="A9" s="32"/>
      <c r="B9" s="83" t="s">
        <v>87</v>
      </c>
      <c r="C9" s="64">
        <v>0.0</v>
      </c>
      <c r="D9" s="84">
        <f>IFERROR(SUMIFS('Calendario de Pagos'!F9:F44,'Calendario de Pagos'!C9:C44,B9,'Calendario de Pagos'!G9:G44,"Pagado"),0)</f>
        <v>0</v>
      </c>
      <c r="E9" s="85">
        <f>IFERROR(SUMIFS('Calendario de Pagos'!I9:I44,'Calendario de Pagos'!C9:C44,B9,'Calendario de Pagos'!G9:G44,"Pagado"),0)</f>
        <v>0</v>
      </c>
      <c r="F9" s="49">
        <f t="shared" ref="F9:F20" si="1">IFERROR(C9-D9+E9,0)</f>
        <v>0</v>
      </c>
      <c r="G9" s="86">
        <f t="shared" ref="G9:G20" si="2">IFERROR(F9-C9,0)</f>
        <v>0</v>
      </c>
      <c r="H9" s="87">
        <f t="shared" ref="H9:H20" si="3">IFERROR(G9/C9,0)</f>
        <v>0</v>
      </c>
      <c r="I9" s="88"/>
    </row>
    <row r="10" ht="21.75" customHeight="1">
      <c r="A10" s="32"/>
      <c r="B10" s="83" t="s">
        <v>88</v>
      </c>
      <c r="C10" s="64">
        <v>0.0</v>
      </c>
      <c r="D10" s="84">
        <f>IFERROR(SUMIFS('Calendario de Pagos'!F9:F44,'Calendario de Pagos'!C9:C44,B10,'Calendario de Pagos'!G9:G44,"Pagado"),0)</f>
        <v>0</v>
      </c>
      <c r="E10" s="85">
        <f>IFERROR(SUMIFS('Calendario de Pagos'!I9:I44,'Calendario de Pagos'!C9:C44,B10,'Calendario de Pagos'!G9:G44,"Pagado"),0)</f>
        <v>0</v>
      </c>
      <c r="F10" s="49">
        <f t="shared" si="1"/>
        <v>0</v>
      </c>
      <c r="G10" s="89">
        <f t="shared" si="2"/>
        <v>0</v>
      </c>
      <c r="H10" s="90">
        <f t="shared" si="3"/>
        <v>0</v>
      </c>
      <c r="I10" s="91"/>
    </row>
    <row r="11" ht="21.75" customHeight="1">
      <c r="A11" s="32"/>
      <c r="B11" s="83" t="s">
        <v>89</v>
      </c>
      <c r="C11" s="64">
        <v>0.0</v>
      </c>
      <c r="D11" s="84">
        <f>IFERROR(SUMIFS('Calendario de Pagos'!F9:F44,'Calendario de Pagos'!C9:C44,B11,'Calendario de Pagos'!G9:G44,"Pagado"),0)</f>
        <v>0</v>
      </c>
      <c r="E11" s="85">
        <f>IFERROR(SUMIFS('Calendario de Pagos'!I9:I44,'Calendario de Pagos'!C9:C44,B11,'Calendario de Pagos'!G9:G44,"Pagado"),0)</f>
        <v>0</v>
      </c>
      <c r="F11" s="49">
        <f t="shared" si="1"/>
        <v>0</v>
      </c>
      <c r="G11" s="86">
        <f t="shared" si="2"/>
        <v>0</v>
      </c>
      <c r="H11" s="87">
        <f t="shared" si="3"/>
        <v>0</v>
      </c>
      <c r="I11" s="88"/>
    </row>
    <row r="12" ht="21.75" customHeight="1">
      <c r="A12" s="32"/>
      <c r="B12" s="83" t="s">
        <v>90</v>
      </c>
      <c r="C12" s="64">
        <v>0.0</v>
      </c>
      <c r="D12" s="84">
        <f>IFERROR(SUMIFS('Calendario de Pagos'!F9:F44,'Calendario de Pagos'!C9:C44,B12,'Calendario de Pagos'!G9:G44,"Pagado"),0)</f>
        <v>0</v>
      </c>
      <c r="E12" s="85">
        <f>IFERROR(SUMIFS('Calendario de Pagos'!I9:I44,'Calendario de Pagos'!C9:C44,B12,'Calendario de Pagos'!G9:G44,"Pagado"),0)</f>
        <v>0</v>
      </c>
      <c r="F12" s="49">
        <f t="shared" si="1"/>
        <v>0</v>
      </c>
      <c r="G12" s="89">
        <f t="shared" si="2"/>
        <v>0</v>
      </c>
      <c r="H12" s="90">
        <f t="shared" si="3"/>
        <v>0</v>
      </c>
      <c r="I12" s="91"/>
    </row>
    <row r="13" ht="21.75" customHeight="1">
      <c r="A13" s="32"/>
      <c r="B13" s="83" t="s">
        <v>91</v>
      </c>
      <c r="C13" s="64">
        <v>0.0</v>
      </c>
      <c r="D13" s="84">
        <f>IFERROR(SUMIFS('Calendario de Pagos'!F9:F44,'Calendario de Pagos'!C9:C44,B13,'Calendario de Pagos'!G9:G44,"Pagado"),0)</f>
        <v>0</v>
      </c>
      <c r="E13" s="85">
        <f>IFERROR(SUMIFS('Calendario de Pagos'!I9:I44,'Calendario de Pagos'!C9:C44,B13,'Calendario de Pagos'!G9:G44,"Pagado"),0)</f>
        <v>0</v>
      </c>
      <c r="F13" s="49">
        <f t="shared" si="1"/>
        <v>0</v>
      </c>
      <c r="G13" s="86">
        <f t="shared" si="2"/>
        <v>0</v>
      </c>
      <c r="H13" s="87">
        <f t="shared" si="3"/>
        <v>0</v>
      </c>
      <c r="I13" s="88"/>
    </row>
    <row r="14" ht="21.75" customHeight="1">
      <c r="A14" s="32"/>
      <c r="B14" s="83" t="s">
        <v>92</v>
      </c>
      <c r="C14" s="64">
        <v>0.0</v>
      </c>
      <c r="D14" s="84">
        <f>IFERROR(SUMIFS('Calendario de Pagos'!F9:F44,'Calendario de Pagos'!C9:C44,B14,'Calendario de Pagos'!G9:G44,"Pagado"),0)</f>
        <v>0</v>
      </c>
      <c r="E14" s="85">
        <f>IFERROR(SUMIFS('Calendario de Pagos'!I9:I44,'Calendario de Pagos'!C9:C44,B14,'Calendario de Pagos'!G9:G44,"Pagado"),0)</f>
        <v>0</v>
      </c>
      <c r="F14" s="49">
        <f t="shared" si="1"/>
        <v>0</v>
      </c>
      <c r="G14" s="89">
        <f t="shared" si="2"/>
        <v>0</v>
      </c>
      <c r="H14" s="90">
        <f t="shared" si="3"/>
        <v>0</v>
      </c>
      <c r="I14" s="91"/>
    </row>
    <row r="15" ht="21.75" customHeight="1">
      <c r="A15" s="32"/>
      <c r="B15" s="83" t="s">
        <v>93</v>
      </c>
      <c r="C15" s="64">
        <v>0.0</v>
      </c>
      <c r="D15" s="84">
        <f>IFERROR(SUMIFS('Calendario de Pagos'!F9:F44,'Calendario de Pagos'!C9:C44,B15,'Calendario de Pagos'!G9:G44,"Pagado"),0)</f>
        <v>0</v>
      </c>
      <c r="E15" s="85">
        <f>IFERROR(SUMIFS('Calendario de Pagos'!I9:I44,'Calendario de Pagos'!C9:C44,B15,'Calendario de Pagos'!G9:G44,"Pagado"),0)</f>
        <v>0</v>
      </c>
      <c r="F15" s="49">
        <f t="shared" si="1"/>
        <v>0</v>
      </c>
      <c r="G15" s="86">
        <f t="shared" si="2"/>
        <v>0</v>
      </c>
      <c r="H15" s="87">
        <f t="shared" si="3"/>
        <v>0</v>
      </c>
      <c r="I15" s="88"/>
    </row>
    <row r="16" ht="21.75" customHeight="1">
      <c r="A16" s="32"/>
      <c r="B16" s="83" t="s">
        <v>94</v>
      </c>
      <c r="C16" s="64">
        <v>0.0</v>
      </c>
      <c r="D16" s="84">
        <f>IFERROR(SUMIFS('Calendario de Pagos'!F9:F44,'Calendario de Pagos'!C9:C44,B16,'Calendario de Pagos'!G9:G44,"Pagado"),0)</f>
        <v>0</v>
      </c>
      <c r="E16" s="85">
        <f>IFERROR(SUMIFS('Calendario de Pagos'!I9:I44,'Calendario de Pagos'!C9:C44,B16,'Calendario de Pagos'!G9:G44,"Pagado"),0)</f>
        <v>0</v>
      </c>
      <c r="F16" s="49">
        <f t="shared" si="1"/>
        <v>0</v>
      </c>
      <c r="G16" s="89">
        <f t="shared" si="2"/>
        <v>0</v>
      </c>
      <c r="H16" s="90">
        <f t="shared" si="3"/>
        <v>0</v>
      </c>
      <c r="I16" s="91"/>
    </row>
    <row r="17" ht="21.75" customHeight="1">
      <c r="A17" s="32"/>
      <c r="B17" s="83" t="s">
        <v>95</v>
      </c>
      <c r="C17" s="64">
        <v>0.0</v>
      </c>
      <c r="D17" s="84">
        <f>IFERROR(SUMIFS('Calendario de Pagos'!F9:F44,'Calendario de Pagos'!C9:C44,B17,'Calendario de Pagos'!G9:G44,"Pagado"),0)</f>
        <v>0</v>
      </c>
      <c r="E17" s="85">
        <f>IFERROR(SUMIFS('Calendario de Pagos'!I9:I44,'Calendario de Pagos'!C9:C44,B17,'Calendario de Pagos'!G9:G44,"Pagado"),0)</f>
        <v>0</v>
      </c>
      <c r="F17" s="49">
        <f t="shared" si="1"/>
        <v>0</v>
      </c>
      <c r="G17" s="86">
        <f t="shared" si="2"/>
        <v>0</v>
      </c>
      <c r="H17" s="87">
        <f t="shared" si="3"/>
        <v>0</v>
      </c>
      <c r="I17" s="88"/>
    </row>
    <row r="18" ht="21.75" customHeight="1">
      <c r="A18" s="32"/>
      <c r="B18" s="83" t="s">
        <v>96</v>
      </c>
      <c r="C18" s="64">
        <v>0.0</v>
      </c>
      <c r="D18" s="84">
        <f>IFERROR(SUMIFS('Calendario de Pagos'!F9:F44,'Calendario de Pagos'!C9:C44,B18,'Calendario de Pagos'!G9:G44,"Pagado"),0)</f>
        <v>0</v>
      </c>
      <c r="E18" s="85">
        <f>IFERROR(SUMIFS('Calendario de Pagos'!I9:I44,'Calendario de Pagos'!C9:C44,B18,'Calendario de Pagos'!G9:G44,"Pagado"),0)</f>
        <v>0</v>
      </c>
      <c r="F18" s="49">
        <f t="shared" si="1"/>
        <v>0</v>
      </c>
      <c r="G18" s="89">
        <f t="shared" si="2"/>
        <v>0</v>
      </c>
      <c r="H18" s="90">
        <f t="shared" si="3"/>
        <v>0</v>
      </c>
      <c r="I18" s="91"/>
    </row>
    <row r="19" ht="21.75" customHeight="1">
      <c r="A19" s="32"/>
      <c r="B19" s="83" t="s">
        <v>97</v>
      </c>
      <c r="C19" s="64">
        <v>0.0</v>
      </c>
      <c r="D19" s="84">
        <f>IFERROR(SUMIFS('Calendario de Pagos'!F9:F44,'Calendario de Pagos'!C9:C44,B19,'Calendario de Pagos'!G9:G44,"Pagado"),0)</f>
        <v>0</v>
      </c>
      <c r="E19" s="85">
        <f>IFERROR(SUMIFS('Calendario de Pagos'!I9:I44,'Calendario de Pagos'!C9:C44,B19,'Calendario de Pagos'!G9:G44,"Pagado"),0)</f>
        <v>0</v>
      </c>
      <c r="F19" s="49">
        <f t="shared" si="1"/>
        <v>0</v>
      </c>
      <c r="G19" s="86">
        <f t="shared" si="2"/>
        <v>0</v>
      </c>
      <c r="H19" s="87">
        <f t="shared" si="3"/>
        <v>0</v>
      </c>
      <c r="I19" s="88"/>
    </row>
    <row r="20" ht="21.75" customHeight="1">
      <c r="A20" s="32"/>
      <c r="B20" s="83" t="s">
        <v>98</v>
      </c>
      <c r="C20" s="64">
        <v>0.0</v>
      </c>
      <c r="D20" s="84">
        <f>IFERROR(SUMIFS('Calendario de Pagos'!F9:F44,'Calendario de Pagos'!C9:C44,B20,'Calendario de Pagos'!G9:G44,"Pagado"),0)</f>
        <v>0</v>
      </c>
      <c r="E20" s="85">
        <f>IFERROR(SUMIFS('Calendario de Pagos'!I9:I44,'Calendario de Pagos'!C9:C44,B20,'Calendario de Pagos'!G9:G44,"Pagado"),0)</f>
        <v>0</v>
      </c>
      <c r="F20" s="49">
        <f t="shared" si="1"/>
        <v>0</v>
      </c>
      <c r="G20" s="89">
        <f t="shared" si="2"/>
        <v>0</v>
      </c>
      <c r="H20" s="90">
        <f t="shared" si="3"/>
        <v>0</v>
      </c>
      <c r="I20" s="91"/>
    </row>
    <row r="21" ht="25.5" customHeight="1">
      <c r="A21" s="32"/>
      <c r="B21" s="92" t="s">
        <v>99</v>
      </c>
      <c r="C21" s="60"/>
      <c r="D21" s="59">
        <f t="shared" ref="D21:E21" si="4">SUM(D9:D20)</f>
        <v>0</v>
      </c>
      <c r="E21" s="59">
        <f t="shared" si="4"/>
        <v>0</v>
      </c>
      <c r="F21" s="60"/>
      <c r="G21" s="59">
        <f>SUM(G9:G20)</f>
        <v>0</v>
      </c>
      <c r="H21" s="60"/>
      <c r="I21" s="60"/>
    </row>
    <row r="22" ht="9.75" customHeight="1">
      <c r="A22" s="32"/>
      <c r="B22" s="32"/>
      <c r="C22" s="32"/>
      <c r="D22" s="32"/>
      <c r="E22" s="32"/>
      <c r="F22" s="32"/>
      <c r="G22" s="32"/>
      <c r="H22" s="32"/>
      <c r="I22" s="32"/>
    </row>
    <row r="23" ht="43.5" customHeight="1">
      <c r="A23" s="32"/>
      <c r="B23" s="93" t="s">
        <v>100</v>
      </c>
      <c r="C23" s="5"/>
      <c r="D23" s="5"/>
      <c r="E23" s="5"/>
      <c r="F23" s="5"/>
      <c r="G23" s="5"/>
      <c r="H23" s="5"/>
      <c r="I23" s="6"/>
    </row>
    <row r="24" ht="15.75" customHeight="1">
      <c r="A24" s="32"/>
      <c r="B24" s="32"/>
      <c r="C24" s="32"/>
      <c r="D24" s="32"/>
      <c r="E24" s="32"/>
      <c r="F24" s="32"/>
      <c r="G24" s="32"/>
      <c r="H24" s="32"/>
      <c r="I24" s="32"/>
    </row>
    <row r="25" ht="15.75" customHeight="1">
      <c r="A25" s="32"/>
      <c r="B25" s="32"/>
      <c r="C25" s="32"/>
      <c r="D25" s="32"/>
      <c r="E25" s="32"/>
      <c r="F25" s="32"/>
      <c r="G25" s="32"/>
      <c r="H25" s="32"/>
      <c r="I25" s="32"/>
    </row>
    <row r="26" ht="15.75" customHeight="1">
      <c r="A26" s="32"/>
      <c r="B26" s="32"/>
      <c r="C26" s="32"/>
      <c r="D26" s="32"/>
      <c r="E26" s="32"/>
      <c r="F26" s="32"/>
      <c r="G26" s="32"/>
      <c r="H26" s="32"/>
      <c r="I26" s="32"/>
    </row>
    <row r="27" ht="15.75" customHeight="1">
      <c r="A27" s="32"/>
      <c r="B27" s="32"/>
      <c r="C27" s="32"/>
      <c r="D27" s="32"/>
      <c r="E27" s="32"/>
      <c r="F27" s="32"/>
      <c r="G27" s="32"/>
      <c r="H27" s="32"/>
      <c r="I27" s="32"/>
    </row>
    <row r="28" ht="15.75" customHeight="1">
      <c r="A28" s="32"/>
      <c r="B28" s="32"/>
      <c r="C28" s="32"/>
      <c r="D28" s="32"/>
      <c r="E28" s="32"/>
      <c r="F28" s="32"/>
      <c r="G28" s="32"/>
      <c r="H28" s="32"/>
      <c r="I28" s="32"/>
    </row>
    <row r="29" ht="15.75" customHeight="1">
      <c r="A29" s="32"/>
      <c r="B29" s="32"/>
      <c r="C29" s="32"/>
      <c r="D29" s="32"/>
      <c r="E29" s="32"/>
      <c r="F29" s="32"/>
      <c r="G29" s="32"/>
      <c r="H29" s="32"/>
      <c r="I29" s="32"/>
    </row>
    <row r="30" ht="15.75" customHeight="1">
      <c r="A30" s="32"/>
      <c r="B30" s="32"/>
      <c r="C30" s="32"/>
      <c r="D30" s="32"/>
      <c r="E30" s="32"/>
      <c r="F30" s="32"/>
      <c r="G30" s="32"/>
      <c r="H30" s="32"/>
      <c r="I30" s="32"/>
    </row>
    <row r="31" ht="15.75" customHeight="1">
      <c r="A31" s="32"/>
      <c r="B31" s="32"/>
      <c r="C31" s="32"/>
      <c r="D31" s="32"/>
      <c r="E31" s="32"/>
      <c r="F31" s="32"/>
      <c r="G31" s="32"/>
      <c r="H31" s="32"/>
      <c r="I31" s="32"/>
    </row>
    <row r="32" ht="15.75" customHeight="1">
      <c r="A32" s="32"/>
      <c r="B32" s="32"/>
      <c r="C32" s="32"/>
      <c r="D32" s="32"/>
      <c r="E32" s="32"/>
      <c r="F32" s="32"/>
      <c r="G32" s="32"/>
      <c r="H32" s="32"/>
      <c r="I32" s="32"/>
    </row>
    <row r="33" ht="15.75" customHeight="1">
      <c r="A33" s="32"/>
      <c r="B33" s="32"/>
      <c r="C33" s="32"/>
      <c r="D33" s="32"/>
      <c r="E33" s="32"/>
      <c r="F33" s="32"/>
      <c r="G33" s="32"/>
      <c r="H33" s="32"/>
      <c r="I33" s="32"/>
    </row>
    <row r="34" ht="15.75" customHeight="1">
      <c r="A34" s="32"/>
      <c r="B34" s="32"/>
      <c r="C34" s="32"/>
      <c r="D34" s="32"/>
      <c r="E34" s="32"/>
      <c r="F34" s="32"/>
      <c r="G34" s="32"/>
      <c r="H34" s="32"/>
      <c r="I34" s="32"/>
    </row>
    <row r="35" ht="15.75" customHeight="1">
      <c r="A35" s="32"/>
      <c r="B35" s="32"/>
      <c r="C35" s="32"/>
      <c r="D35" s="32"/>
      <c r="E35" s="32"/>
      <c r="F35" s="32"/>
      <c r="G35" s="32"/>
      <c r="H35" s="32"/>
      <c r="I35" s="32"/>
    </row>
    <row r="36" ht="15.75" customHeight="1">
      <c r="A36" s="32"/>
      <c r="B36" s="32"/>
      <c r="C36" s="32"/>
      <c r="D36" s="32"/>
      <c r="E36" s="32"/>
      <c r="F36" s="32"/>
      <c r="G36" s="32"/>
      <c r="H36" s="32"/>
      <c r="I36" s="32"/>
    </row>
    <row r="37" ht="15.75" customHeight="1">
      <c r="A37" s="32"/>
      <c r="B37" s="32"/>
      <c r="C37" s="32"/>
      <c r="D37" s="32"/>
      <c r="E37" s="32"/>
      <c r="F37" s="32"/>
      <c r="G37" s="32"/>
      <c r="H37" s="32"/>
      <c r="I37" s="32"/>
    </row>
    <row r="38" ht="15.75" customHeight="1">
      <c r="A38" s="32"/>
      <c r="B38" s="32"/>
      <c r="C38" s="32"/>
      <c r="D38" s="32"/>
      <c r="E38" s="32"/>
      <c r="F38" s="32"/>
      <c r="G38" s="32"/>
      <c r="H38" s="32"/>
      <c r="I38" s="32"/>
    </row>
    <row r="39" ht="15.75" customHeight="1">
      <c r="A39" s="32"/>
      <c r="B39" s="32"/>
      <c r="C39" s="32"/>
      <c r="D39" s="32"/>
      <c r="E39" s="32"/>
      <c r="F39" s="32"/>
      <c r="G39" s="32"/>
      <c r="H39" s="32"/>
      <c r="I39" s="32"/>
    </row>
    <row r="40" ht="15.75" customHeight="1">
      <c r="A40" s="32"/>
      <c r="B40" s="32"/>
      <c r="C40" s="32"/>
      <c r="D40" s="32"/>
      <c r="E40" s="32"/>
      <c r="F40" s="32"/>
      <c r="G40" s="32"/>
      <c r="H40" s="32"/>
      <c r="I40" s="32"/>
    </row>
    <row r="41" ht="15.75" customHeight="1">
      <c r="A41" s="32"/>
      <c r="B41" s="32"/>
      <c r="C41" s="32"/>
      <c r="D41" s="32"/>
      <c r="E41" s="32"/>
      <c r="F41" s="32"/>
      <c r="G41" s="32"/>
      <c r="H41" s="32"/>
      <c r="I41" s="32"/>
    </row>
    <row r="42" ht="15.75" customHeight="1">
      <c r="A42" s="32"/>
      <c r="B42" s="32"/>
      <c r="C42" s="32"/>
      <c r="D42" s="32"/>
      <c r="E42" s="32"/>
      <c r="F42" s="32"/>
      <c r="G42" s="32"/>
      <c r="H42" s="32"/>
      <c r="I42" s="32"/>
    </row>
    <row r="43" ht="15.75" customHeight="1">
      <c r="A43" s="32"/>
      <c r="B43" s="32"/>
      <c r="C43" s="32"/>
      <c r="D43" s="32"/>
      <c r="E43" s="32"/>
      <c r="F43" s="32"/>
      <c r="G43" s="32"/>
      <c r="H43" s="32"/>
      <c r="I43" s="32"/>
    </row>
    <row r="44" ht="15.75" customHeight="1">
      <c r="A44" s="32"/>
      <c r="B44" s="32"/>
      <c r="C44" s="32"/>
      <c r="D44" s="32"/>
      <c r="E44" s="32"/>
      <c r="F44" s="32"/>
      <c r="G44" s="32"/>
      <c r="H44" s="32"/>
      <c r="I44" s="32"/>
    </row>
    <row r="45" ht="15.75" customHeight="1">
      <c r="A45" s="32"/>
      <c r="B45" s="32"/>
      <c r="C45" s="32"/>
      <c r="D45" s="32"/>
      <c r="E45" s="32"/>
      <c r="F45" s="32"/>
      <c r="G45" s="32"/>
      <c r="H45" s="32"/>
      <c r="I45" s="32"/>
    </row>
    <row r="46" ht="15.75" customHeight="1">
      <c r="A46" s="32"/>
      <c r="B46" s="32"/>
      <c r="C46" s="32"/>
      <c r="D46" s="32"/>
      <c r="E46" s="32"/>
      <c r="F46" s="32"/>
      <c r="G46" s="32"/>
      <c r="H46" s="32"/>
      <c r="I46" s="32"/>
    </row>
    <row r="47" ht="15.75" customHeight="1">
      <c r="A47" s="32"/>
      <c r="B47" s="32"/>
      <c r="C47" s="32"/>
      <c r="D47" s="32"/>
      <c r="E47" s="32"/>
      <c r="F47" s="32"/>
      <c r="G47" s="32"/>
      <c r="H47" s="32"/>
      <c r="I47" s="32"/>
    </row>
    <row r="48" ht="15.75" customHeight="1">
      <c r="A48" s="32"/>
      <c r="B48" s="32"/>
      <c r="C48" s="32"/>
      <c r="D48" s="32"/>
      <c r="E48" s="32"/>
      <c r="F48" s="32"/>
      <c r="G48" s="32"/>
      <c r="H48" s="32"/>
      <c r="I48" s="32"/>
    </row>
    <row r="49" ht="15.75" customHeight="1">
      <c r="A49" s="32"/>
      <c r="B49" s="32"/>
      <c r="C49" s="32"/>
      <c r="D49" s="32"/>
      <c r="E49" s="32"/>
      <c r="F49" s="32"/>
      <c r="G49" s="32"/>
      <c r="H49" s="32"/>
      <c r="I49" s="32"/>
    </row>
    <row r="50" ht="15.75" customHeight="1">
      <c r="A50" s="32"/>
      <c r="B50" s="32"/>
      <c r="C50" s="32"/>
      <c r="D50" s="32"/>
      <c r="E50" s="32"/>
      <c r="F50" s="32"/>
      <c r="G50" s="32"/>
      <c r="H50" s="32"/>
      <c r="I50" s="32"/>
    </row>
    <row r="51" ht="15.75" customHeight="1">
      <c r="A51" s="32"/>
      <c r="B51" s="32"/>
      <c r="C51" s="32"/>
      <c r="D51" s="32"/>
      <c r="E51" s="32"/>
      <c r="F51" s="32"/>
      <c r="G51" s="32"/>
      <c r="H51" s="32"/>
      <c r="I51" s="32"/>
    </row>
    <row r="52" ht="15.75" customHeight="1">
      <c r="A52" s="32"/>
      <c r="B52" s="32"/>
      <c r="C52" s="32"/>
      <c r="D52" s="32"/>
      <c r="E52" s="32"/>
      <c r="F52" s="32"/>
      <c r="G52" s="32"/>
      <c r="H52" s="32"/>
      <c r="I52" s="32"/>
    </row>
    <row r="53" ht="15.75" customHeight="1">
      <c r="A53" s="32"/>
      <c r="B53" s="32"/>
      <c r="C53" s="32"/>
      <c r="D53" s="32"/>
      <c r="E53" s="32"/>
      <c r="F53" s="32"/>
      <c r="G53" s="32"/>
      <c r="H53" s="32"/>
      <c r="I53" s="32"/>
    </row>
    <row r="54" ht="15.75" customHeight="1">
      <c r="A54" s="32"/>
      <c r="B54" s="32"/>
      <c r="C54" s="32"/>
      <c r="D54" s="32"/>
      <c r="E54" s="32"/>
      <c r="F54" s="32"/>
      <c r="G54" s="32"/>
      <c r="H54" s="32"/>
      <c r="I54" s="32"/>
    </row>
    <row r="55" ht="15.75" customHeight="1">
      <c r="A55" s="32"/>
      <c r="B55" s="32"/>
      <c r="C55" s="32"/>
      <c r="D55" s="32"/>
      <c r="E55" s="32"/>
      <c r="F55" s="32"/>
      <c r="G55" s="32"/>
      <c r="H55" s="32"/>
      <c r="I55" s="32"/>
    </row>
    <row r="56" ht="15.75" customHeight="1">
      <c r="A56" s="32"/>
      <c r="B56" s="32"/>
      <c r="C56" s="32"/>
      <c r="D56" s="32"/>
      <c r="E56" s="32"/>
      <c r="F56" s="32"/>
      <c r="G56" s="32"/>
      <c r="H56" s="32"/>
      <c r="I56" s="32"/>
    </row>
    <row r="57" ht="15.75" customHeight="1">
      <c r="A57" s="32"/>
      <c r="B57" s="32"/>
      <c r="C57" s="32"/>
      <c r="D57" s="32"/>
      <c r="E57" s="32"/>
      <c r="F57" s="32"/>
      <c r="G57" s="32"/>
      <c r="H57" s="32"/>
      <c r="I57" s="32"/>
    </row>
    <row r="58" ht="15.75" customHeight="1">
      <c r="A58" s="32"/>
      <c r="B58" s="32"/>
      <c r="C58" s="32"/>
      <c r="D58" s="32"/>
      <c r="E58" s="32"/>
      <c r="F58" s="32"/>
      <c r="G58" s="32"/>
      <c r="H58" s="32"/>
      <c r="I58" s="32"/>
    </row>
    <row r="59" ht="15.75" customHeight="1">
      <c r="A59" s="32"/>
      <c r="B59" s="32"/>
      <c r="C59" s="32"/>
      <c r="D59" s="32"/>
      <c r="E59" s="32"/>
      <c r="F59" s="32"/>
      <c r="G59" s="32"/>
      <c r="H59" s="32"/>
      <c r="I59" s="32"/>
    </row>
    <row r="60" ht="15.75" customHeight="1">
      <c r="A60" s="32"/>
      <c r="B60" s="32"/>
      <c r="C60" s="32"/>
      <c r="D60" s="32"/>
      <c r="E60" s="32"/>
      <c r="F60" s="32"/>
      <c r="G60" s="32"/>
      <c r="H60" s="32"/>
      <c r="I60" s="32"/>
    </row>
    <row r="61" ht="15.75" customHeight="1">
      <c r="A61" s="32"/>
      <c r="B61" s="32"/>
      <c r="C61" s="32"/>
      <c r="D61" s="32"/>
      <c r="E61" s="32"/>
      <c r="F61" s="32"/>
      <c r="G61" s="32"/>
      <c r="H61" s="32"/>
      <c r="I61" s="32"/>
    </row>
    <row r="62" ht="15.75" customHeight="1">
      <c r="A62" s="32"/>
      <c r="B62" s="32"/>
      <c r="C62" s="32"/>
      <c r="D62" s="32"/>
      <c r="E62" s="32"/>
      <c r="F62" s="32"/>
      <c r="G62" s="32"/>
      <c r="H62" s="32"/>
      <c r="I62" s="32"/>
    </row>
    <row r="63" ht="15.75" customHeight="1">
      <c r="A63" s="32"/>
      <c r="B63" s="32"/>
      <c r="C63" s="32"/>
      <c r="D63" s="32"/>
      <c r="E63" s="32"/>
      <c r="F63" s="32"/>
      <c r="G63" s="32"/>
      <c r="H63" s="32"/>
      <c r="I63" s="32"/>
    </row>
    <row r="64" ht="15.75" customHeight="1">
      <c r="A64" s="32"/>
      <c r="B64" s="32"/>
      <c r="C64" s="32"/>
      <c r="D64" s="32"/>
      <c r="E64" s="32"/>
      <c r="F64" s="32"/>
      <c r="G64" s="32"/>
      <c r="H64" s="32"/>
      <c r="I64" s="32"/>
    </row>
    <row r="65" ht="15.75" customHeight="1">
      <c r="A65" s="32"/>
      <c r="B65" s="32"/>
      <c r="C65" s="32"/>
      <c r="D65" s="32"/>
      <c r="E65" s="32"/>
      <c r="F65" s="32"/>
      <c r="G65" s="32"/>
      <c r="H65" s="32"/>
      <c r="I65" s="32"/>
    </row>
    <row r="66" ht="15.75" customHeight="1">
      <c r="A66" s="32"/>
      <c r="B66" s="32"/>
      <c r="C66" s="32"/>
      <c r="D66" s="32"/>
      <c r="E66" s="32"/>
      <c r="F66" s="32"/>
      <c r="G66" s="32"/>
      <c r="H66" s="32"/>
      <c r="I66" s="32"/>
    </row>
    <row r="67" ht="15.75" customHeight="1">
      <c r="A67" s="32"/>
      <c r="B67" s="32"/>
      <c r="C67" s="32"/>
      <c r="D67" s="32"/>
      <c r="E67" s="32"/>
      <c r="F67" s="32"/>
      <c r="G67" s="32"/>
      <c r="H67" s="32"/>
      <c r="I67" s="32"/>
    </row>
    <row r="68" ht="15.75" customHeight="1">
      <c r="A68" s="32"/>
      <c r="B68" s="32"/>
      <c r="C68" s="32"/>
      <c r="D68" s="32"/>
      <c r="E68" s="32"/>
      <c r="F68" s="32"/>
      <c r="G68" s="32"/>
      <c r="H68" s="32"/>
      <c r="I68" s="32"/>
    </row>
    <row r="69" ht="15.75" customHeight="1">
      <c r="A69" s="32"/>
      <c r="B69" s="32"/>
      <c r="C69" s="32"/>
      <c r="D69" s="32"/>
      <c r="E69" s="32"/>
      <c r="F69" s="32"/>
      <c r="G69" s="32"/>
      <c r="H69" s="32"/>
      <c r="I69" s="32"/>
    </row>
    <row r="70" ht="15.75" customHeight="1">
      <c r="A70" s="32"/>
      <c r="B70" s="32"/>
      <c r="C70" s="32"/>
      <c r="D70" s="32"/>
      <c r="E70" s="32"/>
      <c r="F70" s="32"/>
      <c r="G70" s="32"/>
      <c r="H70" s="32"/>
      <c r="I70" s="32"/>
    </row>
    <row r="71" ht="15.75" customHeight="1">
      <c r="A71" s="32"/>
      <c r="B71" s="32"/>
      <c r="C71" s="32"/>
      <c r="D71" s="32"/>
      <c r="E71" s="32"/>
      <c r="F71" s="32"/>
      <c r="G71" s="32"/>
      <c r="H71" s="32"/>
      <c r="I71" s="32"/>
    </row>
    <row r="72" ht="15.75" customHeight="1">
      <c r="A72" s="32"/>
      <c r="B72" s="32"/>
      <c r="C72" s="32"/>
      <c r="D72" s="32"/>
      <c r="E72" s="32"/>
      <c r="F72" s="32"/>
      <c r="G72" s="32"/>
      <c r="H72" s="32"/>
      <c r="I72" s="32"/>
    </row>
    <row r="73" ht="15.75" customHeight="1">
      <c r="A73" s="32"/>
      <c r="B73" s="32"/>
      <c r="C73" s="32"/>
      <c r="D73" s="32"/>
      <c r="E73" s="32"/>
      <c r="F73" s="32"/>
      <c r="G73" s="32"/>
      <c r="H73" s="32"/>
      <c r="I73" s="32"/>
    </row>
    <row r="74" ht="15.75" customHeight="1">
      <c r="A74" s="32"/>
      <c r="B74" s="32"/>
      <c r="C74" s="32"/>
      <c r="D74" s="32"/>
      <c r="E74" s="32"/>
      <c r="F74" s="32"/>
      <c r="G74" s="32"/>
      <c r="H74" s="32"/>
      <c r="I74" s="32"/>
    </row>
    <row r="75" ht="15.75" customHeight="1">
      <c r="A75" s="32"/>
      <c r="B75" s="32"/>
      <c r="C75" s="32"/>
      <c r="D75" s="32"/>
      <c r="E75" s="32"/>
      <c r="F75" s="32"/>
      <c r="G75" s="32"/>
      <c r="H75" s="32"/>
      <c r="I75" s="32"/>
    </row>
    <row r="76" ht="15.75" customHeight="1">
      <c r="A76" s="32"/>
      <c r="B76" s="32"/>
      <c r="C76" s="32"/>
      <c r="D76" s="32"/>
      <c r="E76" s="32"/>
      <c r="F76" s="32"/>
      <c r="G76" s="32"/>
      <c r="H76" s="32"/>
      <c r="I76" s="32"/>
    </row>
    <row r="77" ht="15.75" customHeight="1">
      <c r="A77" s="32"/>
      <c r="B77" s="32"/>
      <c r="C77" s="32"/>
      <c r="D77" s="32"/>
      <c r="E77" s="32"/>
      <c r="F77" s="32"/>
      <c r="G77" s="32"/>
      <c r="H77" s="32"/>
      <c r="I77" s="32"/>
    </row>
    <row r="78" ht="15.75" customHeight="1">
      <c r="A78" s="32"/>
      <c r="B78" s="32"/>
      <c r="C78" s="32"/>
      <c r="D78" s="32"/>
      <c r="E78" s="32"/>
      <c r="F78" s="32"/>
      <c r="G78" s="32"/>
      <c r="H78" s="32"/>
      <c r="I78" s="32"/>
    </row>
    <row r="79" ht="15.75" customHeight="1">
      <c r="A79" s="32"/>
      <c r="B79" s="32"/>
      <c r="C79" s="32"/>
      <c r="D79" s="32"/>
      <c r="E79" s="32"/>
      <c r="F79" s="32"/>
      <c r="G79" s="32"/>
      <c r="H79" s="32"/>
      <c r="I79" s="32"/>
    </row>
    <row r="80" ht="15.75" customHeight="1">
      <c r="A80" s="32"/>
      <c r="B80" s="32"/>
      <c r="C80" s="32"/>
      <c r="D80" s="32"/>
      <c r="E80" s="32"/>
      <c r="F80" s="32"/>
      <c r="G80" s="32"/>
      <c r="H80" s="32"/>
      <c r="I80" s="32"/>
    </row>
    <row r="81" ht="15.75" customHeight="1">
      <c r="A81" s="32"/>
      <c r="B81" s="32"/>
      <c r="C81" s="32"/>
      <c r="D81" s="32"/>
      <c r="E81" s="32"/>
      <c r="F81" s="32"/>
      <c r="G81" s="32"/>
      <c r="H81" s="32"/>
      <c r="I81" s="32"/>
    </row>
    <row r="82" ht="15.75" customHeight="1">
      <c r="A82" s="32"/>
      <c r="B82" s="32"/>
      <c r="C82" s="32"/>
      <c r="D82" s="32"/>
      <c r="E82" s="32"/>
      <c r="F82" s="32"/>
      <c r="G82" s="32"/>
      <c r="H82" s="32"/>
      <c r="I82" s="32"/>
    </row>
    <row r="83" ht="15.75" customHeight="1">
      <c r="A83" s="32"/>
      <c r="B83" s="32"/>
      <c r="C83" s="32"/>
      <c r="D83" s="32"/>
      <c r="E83" s="32"/>
      <c r="F83" s="32"/>
      <c r="G83" s="32"/>
      <c r="H83" s="32"/>
      <c r="I83" s="32"/>
    </row>
    <row r="84" ht="15.75" customHeight="1">
      <c r="A84" s="32"/>
      <c r="B84" s="32"/>
      <c r="C84" s="32"/>
      <c r="D84" s="32"/>
      <c r="E84" s="32"/>
      <c r="F84" s="32"/>
      <c r="G84" s="32"/>
      <c r="H84" s="32"/>
      <c r="I84" s="32"/>
    </row>
    <row r="85" ht="15.75" customHeight="1">
      <c r="A85" s="32"/>
      <c r="B85" s="32"/>
      <c r="C85" s="32"/>
      <c r="D85" s="32"/>
      <c r="E85" s="32"/>
      <c r="F85" s="32"/>
      <c r="G85" s="32"/>
      <c r="H85" s="32"/>
      <c r="I85" s="32"/>
    </row>
    <row r="86" ht="15.75" customHeight="1">
      <c r="A86" s="32"/>
      <c r="B86" s="32"/>
      <c r="C86" s="32"/>
      <c r="D86" s="32"/>
      <c r="E86" s="32"/>
      <c r="F86" s="32"/>
      <c r="G86" s="32"/>
      <c r="H86" s="32"/>
      <c r="I86" s="32"/>
    </row>
    <row r="87" ht="15.75" customHeight="1">
      <c r="A87" s="32"/>
      <c r="B87" s="32"/>
      <c r="C87" s="32"/>
      <c r="D87" s="32"/>
      <c r="E87" s="32"/>
      <c r="F87" s="32"/>
      <c r="G87" s="32"/>
      <c r="H87" s="32"/>
      <c r="I87" s="32"/>
    </row>
    <row r="88" ht="15.75" customHeight="1">
      <c r="A88" s="32"/>
      <c r="B88" s="32"/>
      <c r="C88" s="32"/>
      <c r="D88" s="32"/>
      <c r="E88" s="32"/>
      <c r="F88" s="32"/>
      <c r="G88" s="32"/>
      <c r="H88" s="32"/>
      <c r="I88" s="32"/>
    </row>
    <row r="89" ht="15.75" customHeight="1">
      <c r="A89" s="32"/>
      <c r="B89" s="32"/>
      <c r="C89" s="32"/>
      <c r="D89" s="32"/>
      <c r="E89" s="32"/>
      <c r="F89" s="32"/>
      <c r="G89" s="32"/>
      <c r="H89" s="32"/>
      <c r="I89" s="32"/>
    </row>
    <row r="90" ht="15.75" customHeight="1">
      <c r="A90" s="32"/>
      <c r="B90" s="32"/>
      <c r="C90" s="32"/>
      <c r="D90" s="32"/>
      <c r="E90" s="32"/>
      <c r="F90" s="32"/>
      <c r="G90" s="32"/>
      <c r="H90" s="32"/>
      <c r="I90" s="32"/>
    </row>
    <row r="91" ht="15.75" customHeight="1">
      <c r="A91" s="32"/>
      <c r="B91" s="32"/>
      <c r="C91" s="32"/>
      <c r="D91" s="32"/>
      <c r="E91" s="32"/>
      <c r="F91" s="32"/>
      <c r="G91" s="32"/>
      <c r="H91" s="32"/>
      <c r="I91" s="32"/>
    </row>
    <row r="92" ht="15.75" customHeight="1">
      <c r="A92" s="32"/>
      <c r="B92" s="32"/>
      <c r="C92" s="32"/>
      <c r="D92" s="32"/>
      <c r="E92" s="32"/>
      <c r="F92" s="32"/>
      <c r="G92" s="32"/>
      <c r="H92" s="32"/>
      <c r="I92" s="32"/>
    </row>
    <row r="93" ht="15.75" customHeight="1">
      <c r="A93" s="32"/>
      <c r="B93" s="32"/>
      <c r="C93" s="32"/>
      <c r="D93" s="32"/>
      <c r="E93" s="32"/>
      <c r="F93" s="32"/>
      <c r="G93" s="32"/>
      <c r="H93" s="32"/>
      <c r="I93" s="32"/>
    </row>
    <row r="94" ht="15.75" customHeight="1">
      <c r="A94" s="32"/>
      <c r="B94" s="32"/>
      <c r="C94" s="32"/>
      <c r="D94" s="32"/>
      <c r="E94" s="32"/>
      <c r="F94" s="32"/>
      <c r="G94" s="32"/>
      <c r="H94" s="32"/>
      <c r="I94" s="32"/>
    </row>
    <row r="95" ht="15.75" customHeight="1">
      <c r="A95" s="32"/>
      <c r="B95" s="32"/>
      <c r="C95" s="32"/>
      <c r="D95" s="32"/>
      <c r="E95" s="32"/>
      <c r="F95" s="32"/>
      <c r="G95" s="32"/>
      <c r="H95" s="32"/>
      <c r="I95" s="32"/>
    </row>
    <row r="96" ht="15.75" customHeight="1">
      <c r="A96" s="32"/>
      <c r="B96" s="32"/>
      <c r="C96" s="32"/>
      <c r="D96" s="32"/>
      <c r="E96" s="32"/>
      <c r="F96" s="32"/>
      <c r="G96" s="32"/>
      <c r="H96" s="32"/>
      <c r="I96" s="32"/>
    </row>
    <row r="97" ht="15.75" customHeight="1">
      <c r="A97" s="32"/>
      <c r="B97" s="32"/>
      <c r="C97" s="32"/>
      <c r="D97" s="32"/>
      <c r="E97" s="32"/>
      <c r="F97" s="32"/>
      <c r="G97" s="32"/>
      <c r="H97" s="32"/>
      <c r="I97" s="32"/>
    </row>
    <row r="98" ht="15.75" customHeight="1">
      <c r="A98" s="32"/>
      <c r="B98" s="32"/>
      <c r="C98" s="32"/>
      <c r="D98" s="32"/>
      <c r="E98" s="32"/>
      <c r="F98" s="32"/>
      <c r="G98" s="32"/>
      <c r="H98" s="32"/>
      <c r="I98" s="32"/>
    </row>
    <row r="99" ht="15.75" customHeight="1">
      <c r="A99" s="32"/>
      <c r="B99" s="32"/>
      <c r="C99" s="32"/>
      <c r="D99" s="32"/>
      <c r="E99" s="32"/>
      <c r="F99" s="32"/>
      <c r="G99" s="32"/>
      <c r="H99" s="32"/>
      <c r="I99" s="32"/>
    </row>
    <row r="100" ht="15.75" customHeight="1">
      <c r="A100" s="32"/>
      <c r="B100" s="32"/>
      <c r="C100" s="32"/>
      <c r="D100" s="32"/>
      <c r="E100" s="32"/>
      <c r="F100" s="32"/>
      <c r="G100" s="32"/>
      <c r="H100" s="32"/>
      <c r="I100" s="32"/>
    </row>
    <row r="101" ht="15.75" customHeight="1">
      <c r="A101" s="32"/>
      <c r="B101" s="32"/>
      <c r="C101" s="32"/>
      <c r="D101" s="32"/>
      <c r="E101" s="32"/>
      <c r="F101" s="32"/>
      <c r="G101" s="32"/>
      <c r="H101" s="32"/>
      <c r="I101" s="32"/>
    </row>
    <row r="102" ht="15.75" customHeight="1">
      <c r="A102" s="32"/>
      <c r="B102" s="32"/>
      <c r="C102" s="32"/>
      <c r="D102" s="32"/>
      <c r="E102" s="32"/>
      <c r="F102" s="32"/>
      <c r="G102" s="32"/>
      <c r="H102" s="32"/>
      <c r="I102" s="32"/>
    </row>
    <row r="103" ht="15.75" customHeight="1">
      <c r="A103" s="32"/>
      <c r="B103" s="32"/>
      <c r="C103" s="32"/>
      <c r="D103" s="32"/>
      <c r="E103" s="32"/>
      <c r="F103" s="32"/>
      <c r="G103" s="32"/>
      <c r="H103" s="32"/>
      <c r="I103" s="32"/>
    </row>
    <row r="104" ht="15.75" customHeight="1">
      <c r="A104" s="32"/>
      <c r="B104" s="32"/>
      <c r="C104" s="32"/>
      <c r="D104" s="32"/>
      <c r="E104" s="32"/>
      <c r="F104" s="32"/>
      <c r="G104" s="32"/>
      <c r="H104" s="32"/>
      <c r="I104" s="32"/>
    </row>
    <row r="105" ht="15.75" customHeight="1">
      <c r="A105" s="32"/>
      <c r="B105" s="32"/>
      <c r="C105" s="32"/>
      <c r="D105" s="32"/>
      <c r="E105" s="32"/>
      <c r="F105" s="32"/>
      <c r="G105" s="32"/>
      <c r="H105" s="32"/>
      <c r="I105" s="32"/>
    </row>
    <row r="106" ht="15.75" customHeight="1">
      <c r="A106" s="32"/>
      <c r="B106" s="32"/>
      <c r="C106" s="32"/>
      <c r="D106" s="32"/>
      <c r="E106" s="32"/>
      <c r="F106" s="32"/>
      <c r="G106" s="32"/>
      <c r="H106" s="32"/>
      <c r="I106" s="32"/>
    </row>
    <row r="107" ht="15.75" customHeight="1">
      <c r="A107" s="32"/>
      <c r="B107" s="32"/>
      <c r="C107" s="32"/>
      <c r="D107" s="32"/>
      <c r="E107" s="32"/>
      <c r="F107" s="32"/>
      <c r="G107" s="32"/>
      <c r="H107" s="32"/>
      <c r="I107" s="32"/>
    </row>
    <row r="108" ht="15.75" customHeight="1">
      <c r="A108" s="32"/>
      <c r="B108" s="32"/>
      <c r="C108" s="32"/>
      <c r="D108" s="32"/>
      <c r="E108" s="32"/>
      <c r="F108" s="32"/>
      <c r="G108" s="32"/>
      <c r="H108" s="32"/>
      <c r="I108" s="32"/>
    </row>
    <row r="109" ht="15.75" customHeight="1">
      <c r="A109" s="32"/>
      <c r="B109" s="32"/>
      <c r="C109" s="32"/>
      <c r="D109" s="32"/>
      <c r="E109" s="32"/>
      <c r="F109" s="32"/>
      <c r="G109" s="32"/>
      <c r="H109" s="32"/>
      <c r="I109" s="32"/>
    </row>
    <row r="110" ht="15.75" customHeight="1">
      <c r="A110" s="32"/>
      <c r="B110" s="32"/>
      <c r="C110" s="32"/>
      <c r="D110" s="32"/>
      <c r="E110" s="32"/>
      <c r="F110" s="32"/>
      <c r="G110" s="32"/>
      <c r="H110" s="32"/>
      <c r="I110" s="32"/>
    </row>
    <row r="111" ht="15.75" customHeight="1">
      <c r="A111" s="32"/>
      <c r="B111" s="32"/>
      <c r="C111" s="32"/>
      <c r="D111" s="32"/>
      <c r="E111" s="32"/>
      <c r="F111" s="32"/>
      <c r="G111" s="32"/>
      <c r="H111" s="32"/>
      <c r="I111" s="32"/>
    </row>
    <row r="112" ht="15.75" customHeight="1">
      <c r="A112" s="32"/>
      <c r="B112" s="32"/>
      <c r="C112" s="32"/>
      <c r="D112" s="32"/>
      <c r="E112" s="32"/>
      <c r="F112" s="32"/>
      <c r="G112" s="32"/>
      <c r="H112" s="32"/>
      <c r="I112" s="32"/>
    </row>
    <row r="113" ht="15.75" customHeight="1">
      <c r="A113" s="32"/>
      <c r="B113" s="32"/>
      <c r="C113" s="32"/>
      <c r="D113" s="32"/>
      <c r="E113" s="32"/>
      <c r="F113" s="32"/>
      <c r="G113" s="32"/>
      <c r="H113" s="32"/>
      <c r="I113" s="32"/>
    </row>
    <row r="114" ht="15.75" customHeight="1">
      <c r="A114" s="32"/>
      <c r="B114" s="32"/>
      <c r="C114" s="32"/>
      <c r="D114" s="32"/>
      <c r="E114" s="32"/>
      <c r="F114" s="32"/>
      <c r="G114" s="32"/>
      <c r="H114" s="32"/>
      <c r="I114" s="32"/>
    </row>
    <row r="115" ht="15.75" customHeight="1">
      <c r="A115" s="32"/>
      <c r="B115" s="32"/>
      <c r="C115" s="32"/>
      <c r="D115" s="32"/>
      <c r="E115" s="32"/>
      <c r="F115" s="32"/>
      <c r="G115" s="32"/>
      <c r="H115" s="32"/>
      <c r="I115" s="32"/>
    </row>
    <row r="116" ht="15.75" customHeight="1">
      <c r="A116" s="32"/>
      <c r="B116" s="32"/>
      <c r="C116" s="32"/>
      <c r="D116" s="32"/>
      <c r="E116" s="32"/>
      <c r="F116" s="32"/>
      <c r="G116" s="32"/>
      <c r="H116" s="32"/>
      <c r="I116" s="32"/>
    </row>
    <row r="117" ht="15.75" customHeight="1">
      <c r="A117" s="32"/>
      <c r="B117" s="32"/>
      <c r="C117" s="32"/>
      <c r="D117" s="32"/>
      <c r="E117" s="32"/>
      <c r="F117" s="32"/>
      <c r="G117" s="32"/>
      <c r="H117" s="32"/>
      <c r="I117" s="32"/>
    </row>
    <row r="118" ht="15.75" customHeight="1">
      <c r="A118" s="32"/>
      <c r="B118" s="32"/>
      <c r="C118" s="32"/>
      <c r="D118" s="32"/>
      <c r="E118" s="32"/>
      <c r="F118" s="32"/>
      <c r="G118" s="32"/>
      <c r="H118" s="32"/>
      <c r="I118" s="32"/>
    </row>
    <row r="119" ht="15.75" customHeight="1">
      <c r="A119" s="32"/>
      <c r="B119" s="32"/>
      <c r="C119" s="32"/>
      <c r="D119" s="32"/>
      <c r="E119" s="32"/>
      <c r="F119" s="32"/>
      <c r="G119" s="32"/>
      <c r="H119" s="32"/>
      <c r="I119" s="32"/>
    </row>
    <row r="120" ht="15.75" customHeight="1">
      <c r="A120" s="32"/>
      <c r="B120" s="32"/>
      <c r="C120" s="32"/>
      <c r="D120" s="32"/>
      <c r="E120" s="32"/>
      <c r="F120" s="32"/>
      <c r="G120" s="32"/>
      <c r="H120" s="32"/>
      <c r="I120" s="32"/>
    </row>
    <row r="121" ht="15.75" customHeight="1">
      <c r="A121" s="32"/>
      <c r="B121" s="32"/>
      <c r="C121" s="32"/>
      <c r="D121" s="32"/>
      <c r="E121" s="32"/>
      <c r="F121" s="32"/>
      <c r="G121" s="32"/>
      <c r="H121" s="32"/>
      <c r="I121" s="32"/>
    </row>
    <row r="122" ht="15.75" customHeight="1">
      <c r="A122" s="32"/>
      <c r="B122" s="32"/>
      <c r="C122" s="32"/>
      <c r="D122" s="32"/>
      <c r="E122" s="32"/>
      <c r="F122" s="32"/>
      <c r="G122" s="32"/>
      <c r="H122" s="32"/>
      <c r="I122" s="32"/>
    </row>
    <row r="123" ht="15.75" customHeight="1">
      <c r="A123" s="32"/>
      <c r="B123" s="32"/>
      <c r="C123" s="32"/>
      <c r="D123" s="32"/>
      <c r="E123" s="32"/>
      <c r="F123" s="32"/>
      <c r="G123" s="32"/>
      <c r="H123" s="32"/>
      <c r="I123" s="32"/>
    </row>
    <row r="124" ht="15.75" customHeight="1">
      <c r="A124" s="32"/>
      <c r="B124" s="32"/>
      <c r="C124" s="32"/>
      <c r="D124" s="32"/>
      <c r="E124" s="32"/>
      <c r="F124" s="32"/>
      <c r="G124" s="32"/>
      <c r="H124" s="32"/>
      <c r="I124" s="32"/>
    </row>
    <row r="125" ht="15.75" customHeight="1">
      <c r="A125" s="32"/>
      <c r="B125" s="32"/>
      <c r="C125" s="32"/>
      <c r="D125" s="32"/>
      <c r="E125" s="32"/>
      <c r="F125" s="32"/>
      <c r="G125" s="32"/>
      <c r="H125" s="32"/>
      <c r="I125" s="32"/>
    </row>
    <row r="126" ht="15.75" customHeight="1">
      <c r="A126" s="32"/>
      <c r="B126" s="32"/>
      <c r="C126" s="32"/>
      <c r="D126" s="32"/>
      <c r="E126" s="32"/>
      <c r="F126" s="32"/>
      <c r="G126" s="32"/>
      <c r="H126" s="32"/>
      <c r="I126" s="32"/>
    </row>
    <row r="127" ht="15.75" customHeight="1">
      <c r="A127" s="32"/>
      <c r="B127" s="32"/>
      <c r="C127" s="32"/>
      <c r="D127" s="32"/>
      <c r="E127" s="32"/>
      <c r="F127" s="32"/>
      <c r="G127" s="32"/>
      <c r="H127" s="32"/>
      <c r="I127" s="32"/>
    </row>
    <row r="128" ht="15.75" customHeight="1">
      <c r="A128" s="32"/>
      <c r="B128" s="32"/>
      <c r="C128" s="32"/>
      <c r="D128" s="32"/>
      <c r="E128" s="32"/>
      <c r="F128" s="32"/>
      <c r="G128" s="32"/>
      <c r="H128" s="32"/>
      <c r="I128" s="32"/>
    </row>
    <row r="129" ht="15.75" customHeight="1">
      <c r="A129" s="32"/>
      <c r="B129" s="32"/>
      <c r="C129" s="32"/>
      <c r="D129" s="32"/>
      <c r="E129" s="32"/>
      <c r="F129" s="32"/>
      <c r="G129" s="32"/>
      <c r="H129" s="32"/>
      <c r="I129" s="32"/>
    </row>
    <row r="130" ht="15.75" customHeight="1">
      <c r="A130" s="32"/>
      <c r="B130" s="32"/>
      <c r="C130" s="32"/>
      <c r="D130" s="32"/>
      <c r="E130" s="32"/>
      <c r="F130" s="32"/>
      <c r="G130" s="32"/>
      <c r="H130" s="32"/>
      <c r="I130" s="32"/>
    </row>
    <row r="131" ht="15.75" customHeight="1">
      <c r="A131" s="32"/>
      <c r="B131" s="32"/>
      <c r="C131" s="32"/>
      <c r="D131" s="32"/>
      <c r="E131" s="32"/>
      <c r="F131" s="32"/>
      <c r="G131" s="32"/>
      <c r="H131" s="32"/>
      <c r="I131" s="32"/>
    </row>
    <row r="132" ht="15.75" customHeight="1">
      <c r="A132" s="32"/>
      <c r="B132" s="32"/>
      <c r="C132" s="32"/>
      <c r="D132" s="32"/>
      <c r="E132" s="32"/>
      <c r="F132" s="32"/>
      <c r="G132" s="32"/>
      <c r="H132" s="32"/>
      <c r="I132" s="32"/>
    </row>
    <row r="133" ht="15.75" customHeight="1">
      <c r="A133" s="32"/>
      <c r="B133" s="32"/>
      <c r="C133" s="32"/>
      <c r="D133" s="32"/>
      <c r="E133" s="32"/>
      <c r="F133" s="32"/>
      <c r="G133" s="32"/>
      <c r="H133" s="32"/>
      <c r="I133" s="32"/>
    </row>
    <row r="134" ht="15.75" customHeight="1">
      <c r="A134" s="32"/>
      <c r="B134" s="32"/>
      <c r="C134" s="32"/>
      <c r="D134" s="32"/>
      <c r="E134" s="32"/>
      <c r="F134" s="32"/>
      <c r="G134" s="32"/>
      <c r="H134" s="32"/>
      <c r="I134" s="32"/>
    </row>
    <row r="135" ht="15.75" customHeight="1">
      <c r="A135" s="32"/>
      <c r="B135" s="32"/>
      <c r="C135" s="32"/>
      <c r="D135" s="32"/>
      <c r="E135" s="32"/>
      <c r="F135" s="32"/>
      <c r="G135" s="32"/>
      <c r="H135" s="32"/>
      <c r="I135" s="32"/>
    </row>
    <row r="136" ht="15.75" customHeight="1">
      <c r="A136" s="32"/>
      <c r="B136" s="32"/>
      <c r="C136" s="32"/>
      <c r="D136" s="32"/>
      <c r="E136" s="32"/>
      <c r="F136" s="32"/>
      <c r="G136" s="32"/>
      <c r="H136" s="32"/>
      <c r="I136" s="32"/>
    </row>
    <row r="137" ht="15.75" customHeight="1">
      <c r="A137" s="32"/>
      <c r="B137" s="32"/>
      <c r="C137" s="32"/>
      <c r="D137" s="32"/>
      <c r="E137" s="32"/>
      <c r="F137" s="32"/>
      <c r="G137" s="32"/>
      <c r="H137" s="32"/>
      <c r="I137" s="32"/>
    </row>
    <row r="138" ht="15.75" customHeight="1">
      <c r="A138" s="32"/>
      <c r="B138" s="32"/>
      <c r="C138" s="32"/>
      <c r="D138" s="32"/>
      <c r="E138" s="32"/>
      <c r="F138" s="32"/>
      <c r="G138" s="32"/>
      <c r="H138" s="32"/>
      <c r="I138" s="32"/>
    </row>
    <row r="139" ht="15.75" customHeight="1">
      <c r="A139" s="32"/>
      <c r="B139" s="32"/>
      <c r="C139" s="32"/>
      <c r="D139" s="32"/>
      <c r="E139" s="32"/>
      <c r="F139" s="32"/>
      <c r="G139" s="32"/>
      <c r="H139" s="32"/>
      <c r="I139" s="32"/>
    </row>
    <row r="140" ht="15.75" customHeight="1">
      <c r="A140" s="32"/>
      <c r="B140" s="32"/>
      <c r="C140" s="32"/>
      <c r="D140" s="32"/>
      <c r="E140" s="32"/>
      <c r="F140" s="32"/>
      <c r="G140" s="32"/>
      <c r="H140" s="32"/>
      <c r="I140" s="32"/>
    </row>
    <row r="141" ht="15.75" customHeight="1">
      <c r="A141" s="32"/>
      <c r="B141" s="32"/>
      <c r="C141" s="32"/>
      <c r="D141" s="32"/>
      <c r="E141" s="32"/>
      <c r="F141" s="32"/>
      <c r="G141" s="32"/>
      <c r="H141" s="32"/>
      <c r="I141" s="32"/>
    </row>
    <row r="142" ht="15.75" customHeight="1">
      <c r="A142" s="32"/>
      <c r="B142" s="32"/>
      <c r="C142" s="32"/>
      <c r="D142" s="32"/>
      <c r="E142" s="32"/>
      <c r="F142" s="32"/>
      <c r="G142" s="32"/>
      <c r="H142" s="32"/>
      <c r="I142" s="32"/>
    </row>
    <row r="143" ht="15.75" customHeight="1">
      <c r="A143" s="32"/>
      <c r="B143" s="32"/>
      <c r="C143" s="32"/>
      <c r="D143" s="32"/>
      <c r="E143" s="32"/>
      <c r="F143" s="32"/>
      <c r="G143" s="32"/>
      <c r="H143" s="32"/>
      <c r="I143" s="32"/>
    </row>
    <row r="144" ht="15.75" customHeight="1">
      <c r="A144" s="32"/>
      <c r="B144" s="32"/>
      <c r="C144" s="32"/>
      <c r="D144" s="32"/>
      <c r="E144" s="32"/>
      <c r="F144" s="32"/>
      <c r="G144" s="32"/>
      <c r="H144" s="32"/>
      <c r="I144" s="32"/>
    </row>
    <row r="145" ht="15.75" customHeight="1">
      <c r="A145" s="32"/>
      <c r="B145" s="32"/>
      <c r="C145" s="32"/>
      <c r="D145" s="32"/>
      <c r="E145" s="32"/>
      <c r="F145" s="32"/>
      <c r="G145" s="32"/>
      <c r="H145" s="32"/>
      <c r="I145" s="32"/>
    </row>
    <row r="146" ht="15.75" customHeight="1">
      <c r="A146" s="32"/>
      <c r="B146" s="32"/>
      <c r="C146" s="32"/>
      <c r="D146" s="32"/>
      <c r="E146" s="32"/>
      <c r="F146" s="32"/>
      <c r="G146" s="32"/>
      <c r="H146" s="32"/>
      <c r="I146" s="32"/>
    </row>
    <row r="147" ht="15.75" customHeight="1">
      <c r="A147" s="32"/>
      <c r="B147" s="32"/>
      <c r="C147" s="32"/>
      <c r="D147" s="32"/>
      <c r="E147" s="32"/>
      <c r="F147" s="32"/>
      <c r="G147" s="32"/>
      <c r="H147" s="32"/>
      <c r="I147" s="32"/>
    </row>
    <row r="148" ht="15.75" customHeight="1">
      <c r="A148" s="32"/>
      <c r="B148" s="32"/>
      <c r="C148" s="32"/>
      <c r="D148" s="32"/>
      <c r="E148" s="32"/>
      <c r="F148" s="32"/>
      <c r="G148" s="32"/>
      <c r="H148" s="32"/>
      <c r="I148" s="32"/>
    </row>
    <row r="149" ht="15.75" customHeight="1">
      <c r="A149" s="32"/>
      <c r="B149" s="32"/>
      <c r="C149" s="32"/>
      <c r="D149" s="32"/>
      <c r="E149" s="32"/>
      <c r="F149" s="32"/>
      <c r="G149" s="32"/>
      <c r="H149" s="32"/>
      <c r="I149" s="32"/>
    </row>
    <row r="150" ht="15.75" customHeight="1">
      <c r="A150" s="32"/>
      <c r="B150" s="32"/>
      <c r="C150" s="32"/>
      <c r="D150" s="32"/>
      <c r="E150" s="32"/>
      <c r="F150" s="32"/>
      <c r="G150" s="32"/>
      <c r="H150" s="32"/>
      <c r="I150" s="32"/>
    </row>
    <row r="151" ht="15.75" customHeight="1">
      <c r="A151" s="32"/>
      <c r="B151" s="32"/>
      <c r="C151" s="32"/>
      <c r="D151" s="32"/>
      <c r="E151" s="32"/>
      <c r="F151" s="32"/>
      <c r="G151" s="32"/>
      <c r="H151" s="32"/>
      <c r="I151" s="32"/>
    </row>
    <row r="152" ht="15.75" customHeight="1">
      <c r="A152" s="32"/>
      <c r="B152" s="32"/>
      <c r="C152" s="32"/>
      <c r="D152" s="32"/>
      <c r="E152" s="32"/>
      <c r="F152" s="32"/>
      <c r="G152" s="32"/>
      <c r="H152" s="32"/>
      <c r="I152" s="32"/>
    </row>
    <row r="153" ht="15.75" customHeight="1">
      <c r="A153" s="32"/>
      <c r="B153" s="32"/>
      <c r="C153" s="32"/>
      <c r="D153" s="32"/>
      <c r="E153" s="32"/>
      <c r="F153" s="32"/>
      <c r="G153" s="32"/>
      <c r="H153" s="32"/>
      <c r="I153" s="32"/>
    </row>
    <row r="154" ht="15.75" customHeight="1">
      <c r="A154" s="32"/>
      <c r="B154" s="32"/>
      <c r="C154" s="32"/>
      <c r="D154" s="32"/>
      <c r="E154" s="32"/>
      <c r="F154" s="32"/>
      <c r="G154" s="32"/>
      <c r="H154" s="32"/>
      <c r="I154" s="32"/>
    </row>
    <row r="155" ht="15.75" customHeight="1">
      <c r="A155" s="32"/>
      <c r="B155" s="32"/>
      <c r="C155" s="32"/>
      <c r="D155" s="32"/>
      <c r="E155" s="32"/>
      <c r="F155" s="32"/>
      <c r="G155" s="32"/>
      <c r="H155" s="32"/>
      <c r="I155" s="32"/>
    </row>
    <row r="156" ht="15.75" customHeight="1">
      <c r="A156" s="32"/>
      <c r="B156" s="32"/>
      <c r="C156" s="32"/>
      <c r="D156" s="32"/>
      <c r="E156" s="32"/>
      <c r="F156" s="32"/>
      <c r="G156" s="32"/>
      <c r="H156" s="32"/>
      <c r="I156" s="32"/>
    </row>
    <row r="157" ht="15.75" customHeight="1">
      <c r="A157" s="32"/>
      <c r="B157" s="32"/>
      <c r="C157" s="32"/>
      <c r="D157" s="32"/>
      <c r="E157" s="32"/>
      <c r="F157" s="32"/>
      <c r="G157" s="32"/>
      <c r="H157" s="32"/>
      <c r="I157" s="32"/>
    </row>
    <row r="158" ht="15.75" customHeight="1">
      <c r="A158" s="32"/>
      <c r="B158" s="32"/>
      <c r="C158" s="32"/>
      <c r="D158" s="32"/>
      <c r="E158" s="32"/>
      <c r="F158" s="32"/>
      <c r="G158" s="32"/>
      <c r="H158" s="32"/>
      <c r="I158" s="32"/>
    </row>
    <row r="159" ht="15.75" customHeight="1">
      <c r="A159" s="32"/>
      <c r="B159" s="32"/>
      <c r="C159" s="32"/>
      <c r="D159" s="32"/>
      <c r="E159" s="32"/>
      <c r="F159" s="32"/>
      <c r="G159" s="32"/>
      <c r="H159" s="32"/>
      <c r="I159" s="32"/>
    </row>
    <row r="160" ht="15.75" customHeight="1">
      <c r="A160" s="32"/>
      <c r="B160" s="32"/>
      <c r="C160" s="32"/>
      <c r="D160" s="32"/>
      <c r="E160" s="32"/>
      <c r="F160" s="32"/>
      <c r="G160" s="32"/>
      <c r="H160" s="32"/>
      <c r="I160" s="32"/>
    </row>
    <row r="161" ht="15.75" customHeight="1">
      <c r="A161" s="32"/>
      <c r="B161" s="32"/>
      <c r="C161" s="32"/>
      <c r="D161" s="32"/>
      <c r="E161" s="32"/>
      <c r="F161" s="32"/>
      <c r="G161" s="32"/>
      <c r="H161" s="32"/>
      <c r="I161" s="32"/>
    </row>
    <row r="162" ht="15.75" customHeight="1">
      <c r="A162" s="32"/>
      <c r="B162" s="32"/>
      <c r="C162" s="32"/>
      <c r="D162" s="32"/>
      <c r="E162" s="32"/>
      <c r="F162" s="32"/>
      <c r="G162" s="32"/>
      <c r="H162" s="32"/>
      <c r="I162" s="32"/>
    </row>
    <row r="163" ht="15.75" customHeight="1">
      <c r="A163" s="32"/>
      <c r="B163" s="32"/>
      <c r="C163" s="32"/>
      <c r="D163" s="32"/>
      <c r="E163" s="32"/>
      <c r="F163" s="32"/>
      <c r="G163" s="32"/>
      <c r="H163" s="32"/>
      <c r="I163" s="32"/>
    </row>
    <row r="164" ht="15.75" customHeight="1">
      <c r="A164" s="32"/>
      <c r="B164" s="32"/>
      <c r="C164" s="32"/>
      <c r="D164" s="32"/>
      <c r="E164" s="32"/>
      <c r="F164" s="32"/>
      <c r="G164" s="32"/>
      <c r="H164" s="32"/>
      <c r="I164" s="32"/>
    </row>
    <row r="165" ht="15.75" customHeight="1">
      <c r="A165" s="32"/>
      <c r="B165" s="32"/>
      <c r="C165" s="32"/>
      <c r="D165" s="32"/>
      <c r="E165" s="32"/>
      <c r="F165" s="32"/>
      <c r="G165" s="32"/>
      <c r="H165" s="32"/>
      <c r="I165" s="32"/>
    </row>
    <row r="166" ht="15.75" customHeight="1">
      <c r="A166" s="32"/>
      <c r="B166" s="32"/>
      <c r="C166" s="32"/>
      <c r="D166" s="32"/>
      <c r="E166" s="32"/>
      <c r="F166" s="32"/>
      <c r="G166" s="32"/>
      <c r="H166" s="32"/>
      <c r="I166" s="32"/>
    </row>
    <row r="167" ht="15.75" customHeight="1">
      <c r="A167" s="32"/>
      <c r="B167" s="32"/>
      <c r="C167" s="32"/>
      <c r="D167" s="32"/>
      <c r="E167" s="32"/>
      <c r="F167" s="32"/>
      <c r="G167" s="32"/>
      <c r="H167" s="32"/>
      <c r="I167" s="32"/>
    </row>
    <row r="168" ht="15.75" customHeight="1">
      <c r="A168" s="32"/>
      <c r="B168" s="32"/>
      <c r="C168" s="32"/>
      <c r="D168" s="32"/>
      <c r="E168" s="32"/>
      <c r="F168" s="32"/>
      <c r="G168" s="32"/>
      <c r="H168" s="32"/>
      <c r="I168" s="32"/>
    </row>
    <row r="169" ht="15.75" customHeight="1">
      <c r="A169" s="32"/>
      <c r="B169" s="32"/>
      <c r="C169" s="32"/>
      <c r="D169" s="32"/>
      <c r="E169" s="32"/>
      <c r="F169" s="32"/>
      <c r="G169" s="32"/>
      <c r="H169" s="32"/>
      <c r="I169" s="32"/>
    </row>
    <row r="170" ht="15.75" customHeight="1">
      <c r="A170" s="32"/>
      <c r="B170" s="32"/>
      <c r="C170" s="32"/>
      <c r="D170" s="32"/>
      <c r="E170" s="32"/>
      <c r="F170" s="32"/>
      <c r="G170" s="32"/>
      <c r="H170" s="32"/>
      <c r="I170" s="32"/>
    </row>
    <row r="171" ht="15.75" customHeight="1">
      <c r="A171" s="32"/>
      <c r="B171" s="32"/>
      <c r="C171" s="32"/>
      <c r="D171" s="32"/>
      <c r="E171" s="32"/>
      <c r="F171" s="32"/>
      <c r="G171" s="32"/>
      <c r="H171" s="32"/>
      <c r="I171" s="32"/>
    </row>
    <row r="172" ht="15.75" customHeight="1">
      <c r="A172" s="32"/>
      <c r="B172" s="32"/>
      <c r="C172" s="32"/>
      <c r="D172" s="32"/>
      <c r="E172" s="32"/>
      <c r="F172" s="32"/>
      <c r="G172" s="32"/>
      <c r="H172" s="32"/>
      <c r="I172" s="32"/>
    </row>
    <row r="173" ht="15.75" customHeight="1">
      <c r="A173" s="32"/>
      <c r="B173" s="32"/>
      <c r="C173" s="32"/>
      <c r="D173" s="32"/>
      <c r="E173" s="32"/>
      <c r="F173" s="32"/>
      <c r="G173" s="32"/>
      <c r="H173" s="32"/>
      <c r="I173" s="32"/>
    </row>
    <row r="174" ht="15.75" customHeight="1">
      <c r="A174" s="32"/>
      <c r="B174" s="32"/>
      <c r="C174" s="32"/>
      <c r="D174" s="32"/>
      <c r="E174" s="32"/>
      <c r="F174" s="32"/>
      <c r="G174" s="32"/>
      <c r="H174" s="32"/>
      <c r="I174" s="32"/>
    </row>
    <row r="175" ht="15.75" customHeight="1">
      <c r="A175" s="32"/>
      <c r="B175" s="32"/>
      <c r="C175" s="32"/>
      <c r="D175" s="32"/>
      <c r="E175" s="32"/>
      <c r="F175" s="32"/>
      <c r="G175" s="32"/>
      <c r="H175" s="32"/>
      <c r="I175" s="32"/>
    </row>
    <row r="176" ht="15.75" customHeight="1">
      <c r="A176" s="32"/>
      <c r="B176" s="32"/>
      <c r="C176" s="32"/>
      <c r="D176" s="32"/>
      <c r="E176" s="32"/>
      <c r="F176" s="32"/>
      <c r="G176" s="32"/>
      <c r="H176" s="32"/>
      <c r="I176" s="32"/>
    </row>
    <row r="177" ht="15.75" customHeight="1">
      <c r="A177" s="32"/>
      <c r="B177" s="32"/>
      <c r="C177" s="32"/>
      <c r="D177" s="32"/>
      <c r="E177" s="32"/>
      <c r="F177" s="32"/>
      <c r="G177" s="32"/>
      <c r="H177" s="32"/>
      <c r="I177" s="32"/>
    </row>
    <row r="178" ht="15.75" customHeight="1">
      <c r="A178" s="32"/>
      <c r="B178" s="32"/>
      <c r="C178" s="32"/>
      <c r="D178" s="32"/>
      <c r="E178" s="32"/>
      <c r="F178" s="32"/>
      <c r="G178" s="32"/>
      <c r="H178" s="32"/>
      <c r="I178" s="32"/>
    </row>
    <row r="179" ht="15.75" customHeight="1">
      <c r="A179" s="32"/>
      <c r="B179" s="32"/>
      <c r="C179" s="32"/>
      <c r="D179" s="32"/>
      <c r="E179" s="32"/>
      <c r="F179" s="32"/>
      <c r="G179" s="32"/>
      <c r="H179" s="32"/>
      <c r="I179" s="32"/>
    </row>
    <row r="180" ht="15.75" customHeight="1">
      <c r="A180" s="32"/>
      <c r="B180" s="32"/>
      <c r="C180" s="32"/>
      <c r="D180" s="32"/>
      <c r="E180" s="32"/>
      <c r="F180" s="32"/>
      <c r="G180" s="32"/>
      <c r="H180" s="32"/>
      <c r="I180" s="32"/>
    </row>
    <row r="181" ht="15.75" customHeight="1">
      <c r="A181" s="32"/>
      <c r="B181" s="32"/>
      <c r="C181" s="32"/>
      <c r="D181" s="32"/>
      <c r="E181" s="32"/>
      <c r="F181" s="32"/>
      <c r="G181" s="32"/>
      <c r="H181" s="32"/>
      <c r="I181" s="32"/>
    </row>
    <row r="182" ht="15.75" customHeight="1">
      <c r="A182" s="32"/>
      <c r="B182" s="32"/>
      <c r="C182" s="32"/>
      <c r="D182" s="32"/>
      <c r="E182" s="32"/>
      <c r="F182" s="32"/>
      <c r="G182" s="32"/>
      <c r="H182" s="32"/>
      <c r="I182" s="32"/>
    </row>
    <row r="183" ht="15.75" customHeight="1">
      <c r="A183" s="32"/>
      <c r="B183" s="32"/>
      <c r="C183" s="32"/>
      <c r="D183" s="32"/>
      <c r="E183" s="32"/>
      <c r="F183" s="32"/>
      <c r="G183" s="32"/>
      <c r="H183" s="32"/>
      <c r="I183" s="32"/>
    </row>
    <row r="184" ht="15.75" customHeight="1">
      <c r="A184" s="32"/>
      <c r="B184" s="32"/>
      <c r="C184" s="32"/>
      <c r="D184" s="32"/>
      <c r="E184" s="32"/>
      <c r="F184" s="32"/>
      <c r="G184" s="32"/>
      <c r="H184" s="32"/>
      <c r="I184" s="32"/>
    </row>
    <row r="185" ht="15.75" customHeight="1">
      <c r="A185" s="32"/>
      <c r="B185" s="32"/>
      <c r="C185" s="32"/>
      <c r="D185" s="32"/>
      <c r="E185" s="32"/>
      <c r="F185" s="32"/>
      <c r="G185" s="32"/>
      <c r="H185" s="32"/>
      <c r="I185" s="32"/>
    </row>
    <row r="186" ht="15.75" customHeight="1">
      <c r="A186" s="32"/>
      <c r="B186" s="32"/>
      <c r="C186" s="32"/>
      <c r="D186" s="32"/>
      <c r="E186" s="32"/>
      <c r="F186" s="32"/>
      <c r="G186" s="32"/>
      <c r="H186" s="32"/>
      <c r="I186" s="32"/>
    </row>
    <row r="187" ht="15.75" customHeight="1">
      <c r="A187" s="32"/>
      <c r="B187" s="32"/>
      <c r="C187" s="32"/>
      <c r="D187" s="32"/>
      <c r="E187" s="32"/>
      <c r="F187" s="32"/>
      <c r="G187" s="32"/>
      <c r="H187" s="32"/>
      <c r="I187" s="32"/>
    </row>
    <row r="188" ht="15.75" customHeight="1">
      <c r="A188" s="32"/>
      <c r="B188" s="32"/>
      <c r="C188" s="32"/>
      <c r="D188" s="32"/>
      <c r="E188" s="32"/>
      <c r="F188" s="32"/>
      <c r="G188" s="32"/>
      <c r="H188" s="32"/>
      <c r="I188" s="32"/>
    </row>
    <row r="189" ht="15.75" customHeight="1">
      <c r="A189" s="32"/>
      <c r="B189" s="32"/>
      <c r="C189" s="32"/>
      <c r="D189" s="32"/>
      <c r="E189" s="32"/>
      <c r="F189" s="32"/>
      <c r="G189" s="32"/>
      <c r="H189" s="32"/>
      <c r="I189" s="32"/>
    </row>
    <row r="190" ht="15.75" customHeight="1">
      <c r="A190" s="32"/>
      <c r="B190" s="32"/>
      <c r="C190" s="32"/>
      <c r="D190" s="32"/>
      <c r="E190" s="32"/>
      <c r="F190" s="32"/>
      <c r="G190" s="32"/>
      <c r="H190" s="32"/>
      <c r="I190" s="32"/>
    </row>
    <row r="191" ht="15.75" customHeight="1">
      <c r="A191" s="32"/>
      <c r="B191" s="32"/>
      <c r="C191" s="32"/>
      <c r="D191" s="32"/>
      <c r="E191" s="32"/>
      <c r="F191" s="32"/>
      <c r="G191" s="32"/>
      <c r="H191" s="32"/>
      <c r="I191" s="32"/>
    </row>
    <row r="192" ht="15.75" customHeight="1">
      <c r="A192" s="32"/>
      <c r="B192" s="32"/>
      <c r="C192" s="32"/>
      <c r="D192" s="32"/>
      <c r="E192" s="32"/>
      <c r="F192" s="32"/>
      <c r="G192" s="32"/>
      <c r="H192" s="32"/>
      <c r="I192" s="32"/>
    </row>
    <row r="193" ht="15.75" customHeight="1">
      <c r="A193" s="32"/>
      <c r="B193" s="32"/>
      <c r="C193" s="32"/>
      <c r="D193" s="32"/>
      <c r="E193" s="32"/>
      <c r="F193" s="32"/>
      <c r="G193" s="32"/>
      <c r="H193" s="32"/>
      <c r="I193" s="32"/>
    </row>
    <row r="194" ht="15.75" customHeight="1">
      <c r="A194" s="32"/>
      <c r="B194" s="32"/>
      <c r="C194" s="32"/>
      <c r="D194" s="32"/>
      <c r="E194" s="32"/>
      <c r="F194" s="32"/>
      <c r="G194" s="32"/>
      <c r="H194" s="32"/>
      <c r="I194" s="32"/>
    </row>
    <row r="195" ht="15.75" customHeight="1">
      <c r="A195" s="32"/>
      <c r="B195" s="32"/>
      <c r="C195" s="32"/>
      <c r="D195" s="32"/>
      <c r="E195" s="32"/>
      <c r="F195" s="32"/>
      <c r="G195" s="32"/>
      <c r="H195" s="32"/>
      <c r="I195" s="32"/>
    </row>
    <row r="196" ht="15.75" customHeight="1">
      <c r="A196" s="32"/>
      <c r="B196" s="32"/>
      <c r="C196" s="32"/>
      <c r="D196" s="32"/>
      <c r="E196" s="32"/>
      <c r="F196" s="32"/>
      <c r="G196" s="32"/>
      <c r="H196" s="32"/>
      <c r="I196" s="32"/>
    </row>
    <row r="197" ht="15.75" customHeight="1">
      <c r="A197" s="32"/>
      <c r="B197" s="32"/>
      <c r="C197" s="32"/>
      <c r="D197" s="32"/>
      <c r="E197" s="32"/>
      <c r="F197" s="32"/>
      <c r="G197" s="32"/>
      <c r="H197" s="32"/>
      <c r="I197" s="32"/>
    </row>
    <row r="198" ht="15.75" customHeight="1">
      <c r="A198" s="32"/>
      <c r="B198" s="32"/>
      <c r="C198" s="32"/>
      <c r="D198" s="32"/>
      <c r="E198" s="32"/>
      <c r="F198" s="32"/>
      <c r="G198" s="32"/>
      <c r="H198" s="32"/>
      <c r="I198" s="32"/>
    </row>
    <row r="199" ht="15.75" customHeight="1">
      <c r="A199" s="32"/>
      <c r="B199" s="32"/>
      <c r="C199" s="32"/>
      <c r="D199" s="32"/>
      <c r="E199" s="32"/>
      <c r="F199" s="32"/>
      <c r="G199" s="32"/>
      <c r="H199" s="32"/>
      <c r="I199" s="32"/>
    </row>
    <row r="200" ht="15.75" customHeight="1">
      <c r="A200" s="32"/>
      <c r="B200" s="32"/>
      <c r="C200" s="32"/>
      <c r="D200" s="32"/>
      <c r="E200" s="32"/>
      <c r="F200" s="32"/>
      <c r="G200" s="32"/>
      <c r="H200" s="32"/>
      <c r="I200" s="32"/>
    </row>
    <row r="201" ht="15.75" customHeight="1">
      <c r="A201" s="32"/>
      <c r="B201" s="32"/>
      <c r="C201" s="32"/>
      <c r="D201" s="32"/>
      <c r="E201" s="32"/>
      <c r="F201" s="32"/>
      <c r="G201" s="32"/>
      <c r="H201" s="32"/>
      <c r="I201" s="32"/>
    </row>
    <row r="202" ht="15.75" customHeight="1">
      <c r="A202" s="32"/>
      <c r="B202" s="32"/>
      <c r="C202" s="32"/>
      <c r="D202" s="32"/>
      <c r="E202" s="32"/>
      <c r="F202" s="32"/>
      <c r="G202" s="32"/>
      <c r="H202" s="32"/>
      <c r="I202" s="32"/>
    </row>
    <row r="203" ht="15.75" customHeight="1">
      <c r="A203" s="32"/>
      <c r="B203" s="32"/>
      <c r="C203" s="32"/>
      <c r="D203" s="32"/>
      <c r="E203" s="32"/>
      <c r="F203" s="32"/>
      <c r="G203" s="32"/>
      <c r="H203" s="32"/>
      <c r="I203" s="32"/>
    </row>
    <row r="204" ht="15.75" customHeight="1">
      <c r="A204" s="32"/>
      <c r="B204" s="32"/>
      <c r="C204" s="32"/>
      <c r="D204" s="32"/>
      <c r="E204" s="32"/>
      <c r="F204" s="32"/>
      <c r="G204" s="32"/>
      <c r="H204" s="32"/>
      <c r="I204" s="32"/>
    </row>
    <row r="205" ht="15.75" customHeight="1">
      <c r="A205" s="32"/>
      <c r="B205" s="32"/>
      <c r="C205" s="32"/>
      <c r="D205" s="32"/>
      <c r="E205" s="32"/>
      <c r="F205" s="32"/>
      <c r="G205" s="32"/>
      <c r="H205" s="32"/>
      <c r="I205" s="32"/>
    </row>
    <row r="206" ht="15.75" customHeight="1">
      <c r="A206" s="32"/>
      <c r="B206" s="32"/>
      <c r="C206" s="32"/>
      <c r="D206" s="32"/>
      <c r="E206" s="32"/>
      <c r="F206" s="32"/>
      <c r="G206" s="32"/>
      <c r="H206" s="32"/>
      <c r="I206" s="32"/>
    </row>
    <row r="207" ht="15.75" customHeight="1">
      <c r="A207" s="32"/>
      <c r="B207" s="32"/>
      <c r="C207" s="32"/>
      <c r="D207" s="32"/>
      <c r="E207" s="32"/>
      <c r="F207" s="32"/>
      <c r="G207" s="32"/>
      <c r="H207" s="32"/>
      <c r="I207" s="32"/>
    </row>
    <row r="208" ht="15.75" customHeight="1">
      <c r="A208" s="32"/>
      <c r="B208" s="32"/>
      <c r="C208" s="32"/>
      <c r="D208" s="32"/>
      <c r="E208" s="32"/>
      <c r="F208" s="32"/>
      <c r="G208" s="32"/>
      <c r="H208" s="32"/>
      <c r="I208" s="32"/>
    </row>
    <row r="209" ht="15.75" customHeight="1">
      <c r="A209" s="32"/>
      <c r="B209" s="32"/>
      <c r="C209" s="32"/>
      <c r="D209" s="32"/>
      <c r="E209" s="32"/>
      <c r="F209" s="32"/>
      <c r="G209" s="32"/>
      <c r="H209" s="32"/>
      <c r="I209" s="32"/>
    </row>
    <row r="210" ht="15.75" customHeight="1">
      <c r="A210" s="32"/>
      <c r="B210" s="32"/>
      <c r="C210" s="32"/>
      <c r="D210" s="32"/>
      <c r="E210" s="32"/>
      <c r="F210" s="32"/>
      <c r="G210" s="32"/>
      <c r="H210" s="32"/>
      <c r="I210" s="32"/>
    </row>
    <row r="211" ht="15.75" customHeight="1">
      <c r="A211" s="32"/>
      <c r="B211" s="32"/>
      <c r="C211" s="32"/>
      <c r="D211" s="32"/>
      <c r="E211" s="32"/>
      <c r="F211" s="32"/>
      <c r="G211" s="32"/>
      <c r="H211" s="32"/>
      <c r="I211" s="32"/>
    </row>
    <row r="212" ht="15.75" customHeight="1">
      <c r="A212" s="32"/>
      <c r="B212" s="32"/>
      <c r="C212" s="32"/>
      <c r="D212" s="32"/>
      <c r="E212" s="32"/>
      <c r="F212" s="32"/>
      <c r="G212" s="32"/>
      <c r="H212" s="32"/>
      <c r="I212" s="32"/>
    </row>
    <row r="213" ht="15.75" customHeight="1">
      <c r="A213" s="32"/>
      <c r="B213" s="32"/>
      <c r="C213" s="32"/>
      <c r="D213" s="32"/>
      <c r="E213" s="32"/>
      <c r="F213" s="32"/>
      <c r="G213" s="32"/>
      <c r="H213" s="32"/>
      <c r="I213" s="32"/>
    </row>
    <row r="214" ht="15.75" customHeight="1">
      <c r="A214" s="32"/>
      <c r="B214" s="32"/>
      <c r="C214" s="32"/>
      <c r="D214" s="32"/>
      <c r="E214" s="32"/>
      <c r="F214" s="32"/>
      <c r="G214" s="32"/>
      <c r="H214" s="32"/>
      <c r="I214" s="32"/>
    </row>
    <row r="215" ht="15.75" customHeight="1">
      <c r="A215" s="32"/>
      <c r="B215" s="32"/>
      <c r="C215" s="32"/>
      <c r="D215" s="32"/>
      <c r="E215" s="32"/>
      <c r="F215" s="32"/>
      <c r="G215" s="32"/>
      <c r="H215" s="32"/>
      <c r="I215" s="32"/>
    </row>
    <row r="216" ht="15.75" customHeight="1">
      <c r="A216" s="32"/>
      <c r="B216" s="32"/>
      <c r="C216" s="32"/>
      <c r="D216" s="32"/>
      <c r="E216" s="32"/>
      <c r="F216" s="32"/>
      <c r="G216" s="32"/>
      <c r="H216" s="32"/>
      <c r="I216" s="32"/>
    </row>
    <row r="217" ht="15.75" customHeight="1">
      <c r="A217" s="32"/>
      <c r="B217" s="32"/>
      <c r="C217" s="32"/>
      <c r="D217" s="32"/>
      <c r="E217" s="32"/>
      <c r="F217" s="32"/>
      <c r="G217" s="32"/>
      <c r="H217" s="32"/>
      <c r="I217" s="32"/>
    </row>
    <row r="218" ht="15.75" customHeight="1">
      <c r="A218" s="32"/>
      <c r="B218" s="32"/>
      <c r="C218" s="32"/>
      <c r="D218" s="32"/>
      <c r="E218" s="32"/>
      <c r="F218" s="32"/>
      <c r="G218" s="32"/>
      <c r="H218" s="32"/>
      <c r="I218" s="32"/>
    </row>
    <row r="219" ht="15.75" customHeight="1">
      <c r="A219" s="32"/>
      <c r="B219" s="32"/>
      <c r="C219" s="32"/>
      <c r="D219" s="32"/>
      <c r="E219" s="32"/>
      <c r="F219" s="32"/>
      <c r="G219" s="32"/>
      <c r="H219" s="32"/>
      <c r="I219" s="32"/>
    </row>
    <row r="220" ht="15.75" customHeight="1">
      <c r="A220" s="32"/>
      <c r="B220" s="32"/>
      <c r="C220" s="32"/>
      <c r="D220" s="32"/>
      <c r="E220" s="32"/>
      <c r="F220" s="32"/>
      <c r="G220" s="32"/>
      <c r="H220" s="32"/>
      <c r="I220" s="32"/>
    </row>
    <row r="221" ht="15.75" customHeight="1">
      <c r="A221" s="32"/>
      <c r="B221" s="32"/>
      <c r="C221" s="32"/>
      <c r="D221" s="32"/>
      <c r="E221" s="32"/>
      <c r="F221" s="32"/>
      <c r="G221" s="32"/>
      <c r="H221" s="32"/>
      <c r="I221" s="32"/>
    </row>
    <row r="222" ht="15.75" customHeight="1">
      <c r="A222" s="32"/>
      <c r="B222" s="32"/>
      <c r="C222" s="32"/>
      <c r="D222" s="32"/>
      <c r="E222" s="32"/>
      <c r="F222" s="32"/>
      <c r="G222" s="32"/>
      <c r="H222" s="32"/>
      <c r="I222" s="32"/>
    </row>
    <row r="223" ht="15.75" customHeight="1">
      <c r="A223" s="32"/>
      <c r="B223" s="32"/>
      <c r="C223" s="32"/>
      <c r="D223" s="32"/>
      <c r="E223" s="32"/>
      <c r="F223" s="32"/>
      <c r="G223" s="32"/>
      <c r="H223" s="32"/>
      <c r="I223" s="32"/>
    </row>
    <row r="224" ht="15.75" customHeight="1">
      <c r="A224" s="32"/>
      <c r="B224" s="32"/>
      <c r="C224" s="32"/>
      <c r="D224" s="32"/>
      <c r="E224" s="32"/>
      <c r="F224" s="32"/>
      <c r="G224" s="32"/>
      <c r="H224" s="32"/>
      <c r="I224" s="32"/>
    </row>
    <row r="225" ht="15.75" customHeight="1">
      <c r="A225" s="32"/>
      <c r="B225" s="32"/>
      <c r="C225" s="32"/>
      <c r="D225" s="32"/>
      <c r="E225" s="32"/>
      <c r="F225" s="32"/>
      <c r="G225" s="32"/>
      <c r="H225" s="32"/>
      <c r="I225" s="32"/>
    </row>
    <row r="226" ht="15.75" customHeight="1">
      <c r="A226" s="32"/>
      <c r="B226" s="32"/>
      <c r="C226" s="32"/>
      <c r="D226" s="32"/>
      <c r="E226" s="32"/>
      <c r="F226" s="32"/>
      <c r="G226" s="32"/>
      <c r="H226" s="32"/>
      <c r="I226" s="32"/>
    </row>
    <row r="227" ht="15.75" customHeight="1">
      <c r="A227" s="32"/>
      <c r="B227" s="32"/>
      <c r="C227" s="32"/>
      <c r="D227" s="32"/>
      <c r="E227" s="32"/>
      <c r="F227" s="32"/>
      <c r="G227" s="32"/>
      <c r="H227" s="32"/>
      <c r="I227" s="32"/>
    </row>
    <row r="228" ht="15.75" customHeight="1">
      <c r="A228" s="32"/>
      <c r="B228" s="32"/>
      <c r="C228" s="32"/>
      <c r="D228" s="32"/>
      <c r="E228" s="32"/>
      <c r="F228" s="32"/>
      <c r="G228" s="32"/>
      <c r="H228" s="32"/>
      <c r="I228" s="32"/>
    </row>
    <row r="229" ht="15.75" customHeight="1">
      <c r="A229" s="32"/>
      <c r="B229" s="32"/>
      <c r="C229" s="32"/>
      <c r="D229" s="32"/>
      <c r="E229" s="32"/>
      <c r="F229" s="32"/>
      <c r="G229" s="32"/>
      <c r="H229" s="32"/>
      <c r="I229" s="32"/>
    </row>
    <row r="230" ht="15.75" customHeight="1">
      <c r="A230" s="32"/>
      <c r="B230" s="32"/>
      <c r="C230" s="32"/>
      <c r="D230" s="32"/>
      <c r="E230" s="32"/>
      <c r="F230" s="32"/>
      <c r="G230" s="32"/>
      <c r="H230" s="32"/>
      <c r="I230" s="32"/>
    </row>
    <row r="231" ht="15.75" customHeight="1">
      <c r="A231" s="32"/>
      <c r="B231" s="32"/>
      <c r="C231" s="32"/>
      <c r="D231" s="32"/>
      <c r="E231" s="32"/>
      <c r="F231" s="32"/>
      <c r="G231" s="32"/>
      <c r="H231" s="32"/>
      <c r="I231" s="32"/>
    </row>
    <row r="232" ht="15.75" customHeight="1">
      <c r="A232" s="32"/>
      <c r="B232" s="32"/>
      <c r="C232" s="32"/>
      <c r="D232" s="32"/>
      <c r="E232" s="32"/>
      <c r="F232" s="32"/>
      <c r="G232" s="32"/>
      <c r="H232" s="32"/>
      <c r="I232" s="32"/>
    </row>
    <row r="233" ht="15.75" customHeight="1">
      <c r="A233" s="32"/>
      <c r="B233" s="32"/>
      <c r="C233" s="32"/>
      <c r="D233" s="32"/>
      <c r="E233" s="32"/>
      <c r="F233" s="32"/>
      <c r="G233" s="32"/>
      <c r="H233" s="32"/>
      <c r="I233" s="32"/>
    </row>
    <row r="234" ht="15.75" customHeight="1">
      <c r="A234" s="32"/>
      <c r="B234" s="32"/>
      <c r="C234" s="32"/>
      <c r="D234" s="32"/>
      <c r="E234" s="32"/>
      <c r="F234" s="32"/>
      <c r="G234" s="32"/>
      <c r="H234" s="32"/>
      <c r="I234" s="32"/>
    </row>
    <row r="235" ht="15.75" customHeight="1">
      <c r="A235" s="32"/>
      <c r="B235" s="32"/>
      <c r="C235" s="32"/>
      <c r="D235" s="32"/>
      <c r="E235" s="32"/>
      <c r="F235" s="32"/>
      <c r="G235" s="32"/>
      <c r="H235" s="32"/>
      <c r="I235" s="32"/>
    </row>
    <row r="236" ht="15.75" customHeight="1">
      <c r="A236" s="32"/>
      <c r="B236" s="32"/>
      <c r="C236" s="32"/>
      <c r="D236" s="32"/>
      <c r="E236" s="32"/>
      <c r="F236" s="32"/>
      <c r="G236" s="32"/>
      <c r="H236" s="32"/>
      <c r="I236" s="32"/>
    </row>
    <row r="237" ht="15.75" customHeight="1">
      <c r="A237" s="32"/>
      <c r="B237" s="32"/>
      <c r="C237" s="32"/>
      <c r="D237" s="32"/>
      <c r="E237" s="32"/>
      <c r="F237" s="32"/>
      <c r="G237" s="32"/>
      <c r="H237" s="32"/>
      <c r="I237" s="32"/>
    </row>
    <row r="238" ht="15.75" customHeight="1">
      <c r="A238" s="32"/>
      <c r="B238" s="32"/>
      <c r="C238" s="32"/>
      <c r="D238" s="32"/>
      <c r="E238" s="32"/>
      <c r="F238" s="32"/>
      <c r="G238" s="32"/>
      <c r="H238" s="32"/>
      <c r="I238" s="32"/>
    </row>
    <row r="239" ht="15.75" customHeight="1">
      <c r="A239" s="32"/>
      <c r="B239" s="32"/>
      <c r="C239" s="32"/>
      <c r="D239" s="32"/>
      <c r="E239" s="32"/>
      <c r="F239" s="32"/>
      <c r="G239" s="32"/>
      <c r="H239" s="32"/>
      <c r="I239" s="32"/>
    </row>
    <row r="240" ht="15.75" customHeight="1">
      <c r="A240" s="32"/>
      <c r="B240" s="32"/>
      <c r="C240" s="32"/>
      <c r="D240" s="32"/>
      <c r="E240" s="32"/>
      <c r="F240" s="32"/>
      <c r="G240" s="32"/>
      <c r="H240" s="32"/>
      <c r="I240" s="32"/>
    </row>
    <row r="241" ht="15.75" customHeight="1">
      <c r="A241" s="32"/>
      <c r="B241" s="32"/>
      <c r="C241" s="32"/>
      <c r="D241" s="32"/>
      <c r="E241" s="32"/>
      <c r="F241" s="32"/>
      <c r="G241" s="32"/>
      <c r="H241" s="32"/>
      <c r="I241" s="32"/>
    </row>
    <row r="242" ht="15.75" customHeight="1">
      <c r="A242" s="32"/>
      <c r="B242" s="32"/>
      <c r="C242" s="32"/>
      <c r="D242" s="32"/>
      <c r="E242" s="32"/>
      <c r="F242" s="32"/>
      <c r="G242" s="32"/>
      <c r="H242" s="32"/>
      <c r="I242" s="32"/>
    </row>
    <row r="243" ht="15.75" customHeight="1">
      <c r="A243" s="32"/>
      <c r="B243" s="32"/>
      <c r="C243" s="32"/>
      <c r="D243" s="32"/>
      <c r="E243" s="32"/>
      <c r="F243" s="32"/>
      <c r="G243" s="32"/>
      <c r="H243" s="32"/>
      <c r="I243" s="32"/>
    </row>
    <row r="244" ht="15.75" customHeight="1">
      <c r="A244" s="32"/>
      <c r="B244" s="32"/>
      <c r="C244" s="32"/>
      <c r="D244" s="32"/>
      <c r="E244" s="32"/>
      <c r="F244" s="32"/>
      <c r="G244" s="32"/>
      <c r="H244" s="32"/>
      <c r="I244" s="32"/>
    </row>
    <row r="245" ht="15.75" customHeight="1">
      <c r="A245" s="32"/>
      <c r="B245" s="32"/>
      <c r="C245" s="32"/>
      <c r="D245" s="32"/>
      <c r="E245" s="32"/>
      <c r="F245" s="32"/>
      <c r="G245" s="32"/>
      <c r="H245" s="32"/>
      <c r="I245" s="32"/>
    </row>
    <row r="246" ht="15.75" customHeight="1">
      <c r="A246" s="32"/>
      <c r="B246" s="32"/>
      <c r="C246" s="32"/>
      <c r="D246" s="32"/>
      <c r="E246" s="32"/>
      <c r="F246" s="32"/>
      <c r="G246" s="32"/>
      <c r="H246" s="32"/>
      <c r="I246" s="32"/>
    </row>
    <row r="247" ht="15.75" customHeight="1">
      <c r="A247" s="32"/>
      <c r="B247" s="32"/>
      <c r="C247" s="32"/>
      <c r="D247" s="32"/>
      <c r="E247" s="32"/>
      <c r="F247" s="32"/>
      <c r="G247" s="32"/>
      <c r="H247" s="32"/>
      <c r="I247" s="32"/>
    </row>
    <row r="248" ht="15.75" customHeight="1">
      <c r="A248" s="32"/>
      <c r="B248" s="32"/>
      <c r="C248" s="32"/>
      <c r="D248" s="32"/>
      <c r="E248" s="32"/>
      <c r="F248" s="32"/>
      <c r="G248" s="32"/>
      <c r="H248" s="32"/>
      <c r="I248" s="32"/>
    </row>
    <row r="249" ht="15.75" customHeight="1">
      <c r="A249" s="32"/>
      <c r="B249" s="32"/>
      <c r="C249" s="32"/>
      <c r="D249" s="32"/>
      <c r="E249" s="32"/>
      <c r="F249" s="32"/>
      <c r="G249" s="32"/>
      <c r="H249" s="32"/>
      <c r="I249" s="32"/>
    </row>
    <row r="250" ht="15.75" customHeight="1">
      <c r="A250" s="32"/>
      <c r="B250" s="32"/>
      <c r="C250" s="32"/>
      <c r="D250" s="32"/>
      <c r="E250" s="32"/>
      <c r="F250" s="32"/>
      <c r="G250" s="32"/>
      <c r="H250" s="32"/>
      <c r="I250" s="32"/>
    </row>
    <row r="251" ht="15.75" customHeight="1">
      <c r="A251" s="32"/>
      <c r="B251" s="32"/>
      <c r="C251" s="32"/>
      <c r="D251" s="32"/>
      <c r="E251" s="32"/>
      <c r="F251" s="32"/>
      <c r="G251" s="32"/>
      <c r="H251" s="32"/>
      <c r="I251" s="32"/>
    </row>
    <row r="252" ht="15.75" customHeight="1">
      <c r="A252" s="32"/>
      <c r="B252" s="32"/>
      <c r="C252" s="32"/>
      <c r="D252" s="32"/>
      <c r="E252" s="32"/>
      <c r="F252" s="32"/>
      <c r="G252" s="32"/>
      <c r="H252" s="32"/>
      <c r="I252" s="32"/>
    </row>
    <row r="253" ht="15.75" customHeight="1">
      <c r="A253" s="32"/>
      <c r="B253" s="32"/>
      <c r="C253" s="32"/>
      <c r="D253" s="32"/>
      <c r="E253" s="32"/>
      <c r="F253" s="32"/>
      <c r="G253" s="32"/>
      <c r="H253" s="32"/>
      <c r="I253" s="32"/>
    </row>
    <row r="254" ht="15.75" customHeight="1">
      <c r="A254" s="32"/>
      <c r="B254" s="32"/>
      <c r="C254" s="32"/>
      <c r="D254" s="32"/>
      <c r="E254" s="32"/>
      <c r="F254" s="32"/>
      <c r="G254" s="32"/>
      <c r="H254" s="32"/>
      <c r="I254" s="32"/>
    </row>
    <row r="255" ht="15.75" customHeight="1">
      <c r="A255" s="32"/>
      <c r="B255" s="32"/>
      <c r="C255" s="32"/>
      <c r="D255" s="32"/>
      <c r="E255" s="32"/>
      <c r="F255" s="32"/>
      <c r="G255" s="32"/>
      <c r="H255" s="32"/>
      <c r="I255" s="32"/>
    </row>
    <row r="256" ht="15.75" customHeight="1">
      <c r="A256" s="32"/>
      <c r="B256" s="32"/>
      <c r="C256" s="32"/>
      <c r="D256" s="32"/>
      <c r="E256" s="32"/>
      <c r="F256" s="32"/>
      <c r="G256" s="32"/>
      <c r="H256" s="32"/>
      <c r="I256" s="32"/>
    </row>
    <row r="257" ht="15.75" customHeight="1">
      <c r="A257" s="32"/>
      <c r="B257" s="32"/>
      <c r="C257" s="32"/>
      <c r="D257" s="32"/>
      <c r="E257" s="32"/>
      <c r="F257" s="32"/>
      <c r="G257" s="32"/>
      <c r="H257" s="32"/>
      <c r="I257" s="32"/>
    </row>
    <row r="258" ht="15.75" customHeight="1">
      <c r="A258" s="32"/>
      <c r="B258" s="32"/>
      <c r="C258" s="32"/>
      <c r="D258" s="32"/>
      <c r="E258" s="32"/>
      <c r="F258" s="32"/>
      <c r="G258" s="32"/>
      <c r="H258" s="32"/>
      <c r="I258" s="32"/>
    </row>
    <row r="259" ht="15.75" customHeight="1">
      <c r="A259" s="32"/>
      <c r="B259" s="32"/>
      <c r="C259" s="32"/>
      <c r="D259" s="32"/>
      <c r="E259" s="32"/>
      <c r="F259" s="32"/>
      <c r="G259" s="32"/>
      <c r="H259" s="32"/>
      <c r="I259" s="32"/>
    </row>
    <row r="260" ht="15.75" customHeight="1">
      <c r="A260" s="32"/>
      <c r="B260" s="32"/>
      <c r="C260" s="32"/>
      <c r="D260" s="32"/>
      <c r="E260" s="32"/>
      <c r="F260" s="32"/>
      <c r="G260" s="32"/>
      <c r="H260" s="32"/>
      <c r="I260" s="32"/>
    </row>
    <row r="261" ht="15.75" customHeight="1">
      <c r="A261" s="32"/>
      <c r="B261" s="32"/>
      <c r="C261" s="32"/>
      <c r="D261" s="32"/>
      <c r="E261" s="32"/>
      <c r="F261" s="32"/>
      <c r="G261" s="32"/>
      <c r="H261" s="32"/>
      <c r="I261" s="32"/>
    </row>
    <row r="262" ht="15.75" customHeight="1">
      <c r="A262" s="32"/>
      <c r="B262" s="32"/>
      <c r="C262" s="32"/>
      <c r="D262" s="32"/>
      <c r="E262" s="32"/>
      <c r="F262" s="32"/>
      <c r="G262" s="32"/>
      <c r="H262" s="32"/>
      <c r="I262" s="32"/>
    </row>
    <row r="263" ht="15.75" customHeight="1">
      <c r="A263" s="32"/>
      <c r="B263" s="32"/>
      <c r="C263" s="32"/>
      <c r="D263" s="32"/>
      <c r="E263" s="32"/>
      <c r="F263" s="32"/>
      <c r="G263" s="32"/>
      <c r="H263" s="32"/>
      <c r="I263" s="32"/>
    </row>
    <row r="264" ht="15.75" customHeight="1">
      <c r="A264" s="32"/>
      <c r="B264" s="32"/>
      <c r="C264" s="32"/>
      <c r="D264" s="32"/>
      <c r="E264" s="32"/>
      <c r="F264" s="32"/>
      <c r="G264" s="32"/>
      <c r="H264" s="32"/>
      <c r="I264" s="32"/>
    </row>
    <row r="265" ht="15.75" customHeight="1">
      <c r="A265" s="32"/>
      <c r="B265" s="32"/>
      <c r="C265" s="32"/>
      <c r="D265" s="32"/>
      <c r="E265" s="32"/>
      <c r="F265" s="32"/>
      <c r="G265" s="32"/>
      <c r="H265" s="32"/>
      <c r="I265" s="32"/>
    </row>
    <row r="266" ht="15.75" customHeight="1">
      <c r="A266" s="32"/>
      <c r="B266" s="32"/>
      <c r="C266" s="32"/>
      <c r="D266" s="32"/>
      <c r="E266" s="32"/>
      <c r="F266" s="32"/>
      <c r="G266" s="32"/>
      <c r="H266" s="32"/>
      <c r="I266" s="32"/>
    </row>
    <row r="267" ht="15.75" customHeight="1">
      <c r="A267" s="32"/>
      <c r="B267" s="32"/>
      <c r="C267" s="32"/>
      <c r="D267" s="32"/>
      <c r="E267" s="32"/>
      <c r="F267" s="32"/>
      <c r="G267" s="32"/>
      <c r="H267" s="32"/>
      <c r="I267" s="32"/>
    </row>
    <row r="268" ht="15.75" customHeight="1">
      <c r="A268" s="32"/>
      <c r="B268" s="32"/>
      <c r="C268" s="32"/>
      <c r="D268" s="32"/>
      <c r="E268" s="32"/>
      <c r="F268" s="32"/>
      <c r="G268" s="32"/>
      <c r="H268" s="32"/>
      <c r="I268" s="32"/>
    </row>
    <row r="269" ht="15.75" customHeight="1">
      <c r="A269" s="32"/>
      <c r="B269" s="32"/>
      <c r="C269" s="32"/>
      <c r="D269" s="32"/>
      <c r="E269" s="32"/>
      <c r="F269" s="32"/>
      <c r="G269" s="32"/>
      <c r="H269" s="32"/>
      <c r="I269" s="32"/>
    </row>
    <row r="270" ht="15.75" customHeight="1">
      <c r="A270" s="32"/>
      <c r="B270" s="32"/>
      <c r="C270" s="32"/>
      <c r="D270" s="32"/>
      <c r="E270" s="32"/>
      <c r="F270" s="32"/>
      <c r="G270" s="32"/>
      <c r="H270" s="32"/>
      <c r="I270" s="32"/>
    </row>
    <row r="271" ht="15.75" customHeight="1">
      <c r="A271" s="32"/>
      <c r="B271" s="32"/>
      <c r="C271" s="32"/>
      <c r="D271" s="32"/>
      <c r="E271" s="32"/>
      <c r="F271" s="32"/>
      <c r="G271" s="32"/>
      <c r="H271" s="32"/>
      <c r="I271" s="32"/>
    </row>
    <row r="272" ht="15.75" customHeight="1">
      <c r="A272" s="32"/>
      <c r="B272" s="32"/>
      <c r="C272" s="32"/>
      <c r="D272" s="32"/>
      <c r="E272" s="32"/>
      <c r="F272" s="32"/>
      <c r="G272" s="32"/>
      <c r="H272" s="32"/>
      <c r="I272" s="32"/>
    </row>
    <row r="273" ht="15.75" customHeight="1">
      <c r="A273" s="32"/>
      <c r="B273" s="32"/>
      <c r="C273" s="32"/>
      <c r="D273" s="32"/>
      <c r="E273" s="32"/>
      <c r="F273" s="32"/>
      <c r="G273" s="32"/>
      <c r="H273" s="32"/>
      <c r="I273" s="32"/>
    </row>
    <row r="274" ht="15.75" customHeight="1">
      <c r="A274" s="32"/>
      <c r="B274" s="32"/>
      <c r="C274" s="32"/>
      <c r="D274" s="32"/>
      <c r="E274" s="32"/>
      <c r="F274" s="32"/>
      <c r="G274" s="32"/>
      <c r="H274" s="32"/>
      <c r="I274" s="32"/>
    </row>
    <row r="275" ht="15.75" customHeight="1">
      <c r="A275" s="32"/>
      <c r="B275" s="32"/>
      <c r="C275" s="32"/>
      <c r="D275" s="32"/>
      <c r="E275" s="32"/>
      <c r="F275" s="32"/>
      <c r="G275" s="32"/>
      <c r="H275" s="32"/>
      <c r="I275" s="32"/>
    </row>
    <row r="276" ht="15.75" customHeight="1">
      <c r="A276" s="32"/>
      <c r="B276" s="32"/>
      <c r="C276" s="32"/>
      <c r="D276" s="32"/>
      <c r="E276" s="32"/>
      <c r="F276" s="32"/>
      <c r="G276" s="32"/>
      <c r="H276" s="32"/>
      <c r="I276" s="32"/>
    </row>
    <row r="277" ht="15.75" customHeight="1">
      <c r="A277" s="32"/>
      <c r="B277" s="32"/>
      <c r="C277" s="32"/>
      <c r="D277" s="32"/>
      <c r="E277" s="32"/>
      <c r="F277" s="32"/>
      <c r="G277" s="32"/>
      <c r="H277" s="32"/>
      <c r="I277" s="32"/>
    </row>
    <row r="278" ht="15.75" customHeight="1">
      <c r="A278" s="32"/>
      <c r="B278" s="32"/>
      <c r="C278" s="32"/>
      <c r="D278" s="32"/>
      <c r="E278" s="32"/>
      <c r="F278" s="32"/>
      <c r="G278" s="32"/>
      <c r="H278" s="32"/>
      <c r="I278" s="32"/>
    </row>
    <row r="279" ht="15.75" customHeight="1">
      <c r="A279" s="32"/>
      <c r="B279" s="32"/>
      <c r="C279" s="32"/>
      <c r="D279" s="32"/>
      <c r="E279" s="32"/>
      <c r="F279" s="32"/>
      <c r="G279" s="32"/>
      <c r="H279" s="32"/>
      <c r="I279" s="32"/>
    </row>
    <row r="280" ht="15.75" customHeight="1">
      <c r="A280" s="32"/>
      <c r="B280" s="32"/>
      <c r="C280" s="32"/>
      <c r="D280" s="32"/>
      <c r="E280" s="32"/>
      <c r="F280" s="32"/>
      <c r="G280" s="32"/>
      <c r="H280" s="32"/>
      <c r="I280" s="32"/>
    </row>
    <row r="281" ht="15.75" customHeight="1">
      <c r="A281" s="32"/>
      <c r="B281" s="32"/>
      <c r="C281" s="32"/>
      <c r="D281" s="32"/>
      <c r="E281" s="32"/>
      <c r="F281" s="32"/>
      <c r="G281" s="32"/>
      <c r="H281" s="32"/>
      <c r="I281" s="32"/>
    </row>
    <row r="282" ht="15.75" customHeight="1">
      <c r="A282" s="32"/>
      <c r="B282" s="32"/>
      <c r="C282" s="32"/>
      <c r="D282" s="32"/>
      <c r="E282" s="32"/>
      <c r="F282" s="32"/>
      <c r="G282" s="32"/>
      <c r="H282" s="32"/>
      <c r="I282" s="32"/>
    </row>
    <row r="283" ht="15.75" customHeight="1">
      <c r="A283" s="32"/>
      <c r="B283" s="32"/>
      <c r="C283" s="32"/>
      <c r="D283" s="32"/>
      <c r="E283" s="32"/>
      <c r="F283" s="32"/>
      <c r="G283" s="32"/>
      <c r="H283" s="32"/>
      <c r="I283" s="32"/>
    </row>
    <row r="284" ht="15.75" customHeight="1">
      <c r="A284" s="32"/>
      <c r="B284" s="32"/>
      <c r="C284" s="32"/>
      <c r="D284" s="32"/>
      <c r="E284" s="32"/>
      <c r="F284" s="32"/>
      <c r="G284" s="32"/>
      <c r="H284" s="32"/>
      <c r="I284" s="32"/>
    </row>
    <row r="285" ht="15.75" customHeight="1">
      <c r="A285" s="32"/>
      <c r="B285" s="32"/>
      <c r="C285" s="32"/>
      <c r="D285" s="32"/>
      <c r="E285" s="32"/>
      <c r="F285" s="32"/>
      <c r="G285" s="32"/>
      <c r="H285" s="32"/>
      <c r="I285" s="32"/>
    </row>
    <row r="286" ht="15.75" customHeight="1">
      <c r="A286" s="32"/>
      <c r="B286" s="32"/>
      <c r="C286" s="32"/>
      <c r="D286" s="32"/>
      <c r="E286" s="32"/>
      <c r="F286" s="32"/>
      <c r="G286" s="32"/>
      <c r="H286" s="32"/>
      <c r="I286" s="32"/>
    </row>
    <row r="287" ht="15.75" customHeight="1">
      <c r="A287" s="32"/>
      <c r="B287" s="32"/>
      <c r="C287" s="32"/>
      <c r="D287" s="32"/>
      <c r="E287" s="32"/>
      <c r="F287" s="32"/>
      <c r="G287" s="32"/>
      <c r="H287" s="32"/>
      <c r="I287" s="32"/>
    </row>
    <row r="288" ht="15.75" customHeight="1">
      <c r="A288" s="32"/>
      <c r="B288" s="32"/>
      <c r="C288" s="32"/>
      <c r="D288" s="32"/>
      <c r="E288" s="32"/>
      <c r="F288" s="32"/>
      <c r="G288" s="32"/>
      <c r="H288" s="32"/>
      <c r="I288" s="32"/>
    </row>
    <row r="289" ht="15.75" customHeight="1">
      <c r="A289" s="32"/>
      <c r="B289" s="32"/>
      <c r="C289" s="32"/>
      <c r="D289" s="32"/>
      <c r="E289" s="32"/>
      <c r="F289" s="32"/>
      <c r="G289" s="32"/>
      <c r="H289" s="32"/>
      <c r="I289" s="32"/>
    </row>
    <row r="290" ht="15.75" customHeight="1">
      <c r="A290" s="32"/>
      <c r="B290" s="32"/>
      <c r="C290" s="32"/>
      <c r="D290" s="32"/>
      <c r="E290" s="32"/>
      <c r="F290" s="32"/>
      <c r="G290" s="32"/>
      <c r="H290" s="32"/>
      <c r="I290" s="32"/>
    </row>
    <row r="291" ht="15.75" customHeight="1">
      <c r="A291" s="32"/>
      <c r="B291" s="32"/>
      <c r="C291" s="32"/>
      <c r="D291" s="32"/>
      <c r="E291" s="32"/>
      <c r="F291" s="32"/>
      <c r="G291" s="32"/>
      <c r="H291" s="32"/>
      <c r="I291" s="32"/>
    </row>
    <row r="292" ht="15.75" customHeight="1">
      <c r="A292" s="32"/>
      <c r="B292" s="32"/>
      <c r="C292" s="32"/>
      <c r="D292" s="32"/>
      <c r="E292" s="32"/>
      <c r="F292" s="32"/>
      <c r="G292" s="32"/>
      <c r="H292" s="32"/>
      <c r="I292" s="32"/>
    </row>
    <row r="293" ht="15.75" customHeight="1">
      <c r="A293" s="32"/>
      <c r="B293" s="32"/>
      <c r="C293" s="32"/>
      <c r="D293" s="32"/>
      <c r="E293" s="32"/>
      <c r="F293" s="32"/>
      <c r="G293" s="32"/>
      <c r="H293" s="32"/>
      <c r="I293" s="32"/>
    </row>
    <row r="294" ht="15.75" customHeight="1">
      <c r="A294" s="32"/>
      <c r="B294" s="32"/>
      <c r="C294" s="32"/>
      <c r="D294" s="32"/>
      <c r="E294" s="32"/>
      <c r="F294" s="32"/>
      <c r="G294" s="32"/>
      <c r="H294" s="32"/>
      <c r="I294" s="32"/>
    </row>
    <row r="295" ht="15.75" customHeight="1">
      <c r="A295" s="32"/>
      <c r="B295" s="32"/>
      <c r="C295" s="32"/>
      <c r="D295" s="32"/>
      <c r="E295" s="32"/>
      <c r="F295" s="32"/>
      <c r="G295" s="32"/>
      <c r="H295" s="32"/>
      <c r="I295" s="32"/>
    </row>
    <row r="296" ht="15.75" customHeight="1">
      <c r="A296" s="32"/>
      <c r="B296" s="32"/>
      <c r="C296" s="32"/>
      <c r="D296" s="32"/>
      <c r="E296" s="32"/>
      <c r="F296" s="32"/>
      <c r="G296" s="32"/>
      <c r="H296" s="32"/>
      <c r="I296" s="32"/>
    </row>
    <row r="297" ht="15.75" customHeight="1">
      <c r="A297" s="32"/>
      <c r="B297" s="32"/>
      <c r="C297" s="32"/>
      <c r="D297" s="32"/>
      <c r="E297" s="32"/>
      <c r="F297" s="32"/>
      <c r="G297" s="32"/>
      <c r="H297" s="32"/>
      <c r="I297" s="32"/>
    </row>
    <row r="298" ht="15.75" customHeight="1">
      <c r="A298" s="32"/>
      <c r="B298" s="32"/>
      <c r="C298" s="32"/>
      <c r="D298" s="32"/>
      <c r="E298" s="32"/>
      <c r="F298" s="32"/>
      <c r="G298" s="32"/>
      <c r="H298" s="32"/>
      <c r="I298" s="32"/>
    </row>
    <row r="299" ht="15.75" customHeight="1">
      <c r="A299" s="32"/>
      <c r="B299" s="32"/>
      <c r="C299" s="32"/>
      <c r="D299" s="32"/>
      <c r="E299" s="32"/>
      <c r="F299" s="32"/>
      <c r="G299" s="32"/>
      <c r="H299" s="32"/>
      <c r="I299" s="32"/>
    </row>
    <row r="300" ht="15.75" customHeight="1">
      <c r="A300" s="32"/>
      <c r="B300" s="32"/>
      <c r="C300" s="32"/>
      <c r="D300" s="32"/>
      <c r="E300" s="32"/>
      <c r="F300" s="32"/>
      <c r="G300" s="32"/>
      <c r="H300" s="32"/>
      <c r="I300" s="32"/>
    </row>
    <row r="301" ht="15.75" customHeight="1">
      <c r="A301" s="32"/>
      <c r="B301" s="32"/>
      <c r="C301" s="32"/>
      <c r="D301" s="32"/>
      <c r="E301" s="32"/>
      <c r="F301" s="32"/>
      <c r="G301" s="32"/>
      <c r="H301" s="32"/>
      <c r="I301" s="32"/>
    </row>
    <row r="302" ht="15.75" customHeight="1">
      <c r="A302" s="32"/>
      <c r="B302" s="32"/>
      <c r="C302" s="32"/>
      <c r="D302" s="32"/>
      <c r="E302" s="32"/>
      <c r="F302" s="32"/>
      <c r="G302" s="32"/>
      <c r="H302" s="32"/>
      <c r="I302" s="32"/>
    </row>
    <row r="303" ht="15.75" customHeight="1">
      <c r="A303" s="32"/>
      <c r="B303" s="32"/>
      <c r="C303" s="32"/>
      <c r="D303" s="32"/>
      <c r="E303" s="32"/>
      <c r="F303" s="32"/>
      <c r="G303" s="32"/>
      <c r="H303" s="32"/>
      <c r="I303" s="32"/>
    </row>
    <row r="304" ht="15.75" customHeight="1">
      <c r="A304" s="32"/>
      <c r="B304" s="32"/>
      <c r="C304" s="32"/>
      <c r="D304" s="32"/>
      <c r="E304" s="32"/>
      <c r="F304" s="32"/>
      <c r="G304" s="32"/>
      <c r="H304" s="32"/>
      <c r="I304" s="32"/>
    </row>
    <row r="305" ht="15.75" customHeight="1">
      <c r="A305" s="32"/>
      <c r="B305" s="32"/>
      <c r="C305" s="32"/>
      <c r="D305" s="32"/>
      <c r="E305" s="32"/>
      <c r="F305" s="32"/>
      <c r="G305" s="32"/>
      <c r="H305" s="32"/>
      <c r="I305" s="32"/>
    </row>
    <row r="306" ht="15.75" customHeight="1">
      <c r="A306" s="32"/>
      <c r="B306" s="32"/>
      <c r="C306" s="32"/>
      <c r="D306" s="32"/>
      <c r="E306" s="32"/>
      <c r="F306" s="32"/>
      <c r="G306" s="32"/>
      <c r="H306" s="32"/>
      <c r="I306" s="32"/>
    </row>
    <row r="307" ht="15.75" customHeight="1">
      <c r="A307" s="32"/>
      <c r="B307" s="32"/>
      <c r="C307" s="32"/>
      <c r="D307" s="32"/>
      <c r="E307" s="32"/>
      <c r="F307" s="32"/>
      <c r="G307" s="32"/>
      <c r="H307" s="32"/>
      <c r="I307" s="32"/>
    </row>
    <row r="308" ht="15.75" customHeight="1">
      <c r="A308" s="32"/>
      <c r="B308" s="32"/>
      <c r="C308" s="32"/>
      <c r="D308" s="32"/>
      <c r="E308" s="32"/>
      <c r="F308" s="32"/>
      <c r="G308" s="32"/>
      <c r="H308" s="32"/>
      <c r="I308" s="32"/>
    </row>
    <row r="309" ht="15.75" customHeight="1">
      <c r="A309" s="32"/>
      <c r="B309" s="32"/>
      <c r="C309" s="32"/>
      <c r="D309" s="32"/>
      <c r="E309" s="32"/>
      <c r="F309" s="32"/>
      <c r="G309" s="32"/>
      <c r="H309" s="32"/>
      <c r="I309" s="32"/>
    </row>
    <row r="310" ht="15.75" customHeight="1">
      <c r="A310" s="32"/>
      <c r="B310" s="32"/>
      <c r="C310" s="32"/>
      <c r="D310" s="32"/>
      <c r="E310" s="32"/>
      <c r="F310" s="32"/>
      <c r="G310" s="32"/>
      <c r="H310" s="32"/>
      <c r="I310" s="32"/>
    </row>
    <row r="311" ht="15.75" customHeight="1">
      <c r="A311" s="32"/>
      <c r="B311" s="32"/>
      <c r="C311" s="32"/>
      <c r="D311" s="32"/>
      <c r="E311" s="32"/>
      <c r="F311" s="32"/>
      <c r="G311" s="32"/>
      <c r="H311" s="32"/>
      <c r="I311" s="32"/>
    </row>
    <row r="312" ht="15.75" customHeight="1">
      <c r="A312" s="32"/>
      <c r="B312" s="32"/>
      <c r="C312" s="32"/>
      <c r="D312" s="32"/>
      <c r="E312" s="32"/>
      <c r="F312" s="32"/>
      <c r="G312" s="32"/>
      <c r="H312" s="32"/>
      <c r="I312" s="32"/>
    </row>
    <row r="313" ht="15.75" customHeight="1">
      <c r="A313" s="32"/>
      <c r="B313" s="32"/>
      <c r="C313" s="32"/>
      <c r="D313" s="32"/>
      <c r="E313" s="32"/>
      <c r="F313" s="32"/>
      <c r="G313" s="32"/>
      <c r="H313" s="32"/>
      <c r="I313" s="32"/>
    </row>
    <row r="314" ht="15.75" customHeight="1">
      <c r="A314" s="32"/>
      <c r="B314" s="32"/>
      <c r="C314" s="32"/>
      <c r="D314" s="32"/>
      <c r="E314" s="32"/>
      <c r="F314" s="32"/>
      <c r="G314" s="32"/>
      <c r="H314" s="32"/>
      <c r="I314" s="32"/>
    </row>
    <row r="315" ht="15.75" customHeight="1">
      <c r="A315" s="32"/>
      <c r="B315" s="32"/>
      <c r="C315" s="32"/>
      <c r="D315" s="32"/>
      <c r="E315" s="32"/>
      <c r="F315" s="32"/>
      <c r="G315" s="32"/>
      <c r="H315" s="32"/>
      <c r="I315" s="32"/>
    </row>
    <row r="316" ht="15.75" customHeight="1">
      <c r="A316" s="32"/>
      <c r="B316" s="32"/>
      <c r="C316" s="32"/>
      <c r="D316" s="32"/>
      <c r="E316" s="32"/>
      <c r="F316" s="32"/>
      <c r="G316" s="32"/>
      <c r="H316" s="32"/>
      <c r="I316" s="32"/>
    </row>
    <row r="317" ht="15.75" customHeight="1">
      <c r="A317" s="32"/>
      <c r="B317" s="32"/>
      <c r="C317" s="32"/>
      <c r="D317" s="32"/>
      <c r="E317" s="32"/>
      <c r="F317" s="32"/>
      <c r="G317" s="32"/>
      <c r="H317" s="32"/>
      <c r="I317" s="32"/>
    </row>
    <row r="318" ht="15.75" customHeight="1">
      <c r="A318" s="32"/>
      <c r="B318" s="32"/>
      <c r="C318" s="32"/>
      <c r="D318" s="32"/>
      <c r="E318" s="32"/>
      <c r="F318" s="32"/>
      <c r="G318" s="32"/>
      <c r="H318" s="32"/>
      <c r="I318" s="32"/>
    </row>
    <row r="319" ht="15.75" customHeight="1">
      <c r="A319" s="32"/>
      <c r="B319" s="32"/>
      <c r="C319" s="32"/>
      <c r="D319" s="32"/>
      <c r="E319" s="32"/>
      <c r="F319" s="32"/>
      <c r="G319" s="32"/>
      <c r="H319" s="32"/>
      <c r="I319" s="32"/>
    </row>
    <row r="320" ht="15.75" customHeight="1">
      <c r="A320" s="32"/>
      <c r="B320" s="32"/>
      <c r="C320" s="32"/>
      <c r="D320" s="32"/>
      <c r="E320" s="32"/>
      <c r="F320" s="32"/>
      <c r="G320" s="32"/>
      <c r="H320" s="32"/>
      <c r="I320" s="32"/>
    </row>
    <row r="321" ht="15.75" customHeight="1">
      <c r="A321" s="32"/>
      <c r="B321" s="32"/>
      <c r="C321" s="32"/>
      <c r="D321" s="32"/>
      <c r="E321" s="32"/>
      <c r="F321" s="32"/>
      <c r="G321" s="32"/>
      <c r="H321" s="32"/>
      <c r="I321" s="32"/>
    </row>
    <row r="322" ht="15.75" customHeight="1">
      <c r="A322" s="32"/>
      <c r="B322" s="32"/>
      <c r="C322" s="32"/>
      <c r="D322" s="32"/>
      <c r="E322" s="32"/>
      <c r="F322" s="32"/>
      <c r="G322" s="32"/>
      <c r="H322" s="32"/>
      <c r="I322" s="32"/>
    </row>
    <row r="323" ht="15.75" customHeight="1">
      <c r="A323" s="32"/>
      <c r="B323" s="32"/>
      <c r="C323" s="32"/>
      <c r="D323" s="32"/>
      <c r="E323" s="32"/>
      <c r="F323" s="32"/>
      <c r="G323" s="32"/>
      <c r="H323" s="32"/>
      <c r="I323" s="32"/>
    </row>
    <row r="324" ht="15.75" customHeight="1">
      <c r="A324" s="32"/>
      <c r="B324" s="32"/>
      <c r="C324" s="32"/>
      <c r="D324" s="32"/>
      <c r="E324" s="32"/>
      <c r="F324" s="32"/>
      <c r="G324" s="32"/>
      <c r="H324" s="32"/>
      <c r="I324" s="32"/>
    </row>
    <row r="325" ht="15.75" customHeight="1">
      <c r="A325" s="32"/>
      <c r="B325" s="32"/>
      <c r="C325" s="32"/>
      <c r="D325" s="32"/>
      <c r="E325" s="32"/>
      <c r="F325" s="32"/>
      <c r="G325" s="32"/>
      <c r="H325" s="32"/>
      <c r="I325" s="32"/>
    </row>
    <row r="326" ht="15.75" customHeight="1">
      <c r="A326" s="32"/>
      <c r="B326" s="32"/>
      <c r="C326" s="32"/>
      <c r="D326" s="32"/>
      <c r="E326" s="32"/>
      <c r="F326" s="32"/>
      <c r="G326" s="32"/>
      <c r="H326" s="32"/>
      <c r="I326" s="32"/>
    </row>
    <row r="327" ht="15.75" customHeight="1">
      <c r="A327" s="32"/>
      <c r="B327" s="32"/>
      <c r="C327" s="32"/>
      <c r="D327" s="32"/>
      <c r="E327" s="32"/>
      <c r="F327" s="32"/>
      <c r="G327" s="32"/>
      <c r="H327" s="32"/>
      <c r="I327" s="32"/>
    </row>
    <row r="328" ht="15.75" customHeight="1">
      <c r="A328" s="32"/>
      <c r="B328" s="32"/>
      <c r="C328" s="32"/>
      <c r="D328" s="32"/>
      <c r="E328" s="32"/>
      <c r="F328" s="32"/>
      <c r="G328" s="32"/>
      <c r="H328" s="32"/>
      <c r="I328" s="32"/>
    </row>
    <row r="329" ht="15.75" customHeight="1">
      <c r="A329" s="32"/>
      <c r="B329" s="32"/>
      <c r="C329" s="32"/>
      <c r="D329" s="32"/>
      <c r="E329" s="32"/>
      <c r="F329" s="32"/>
      <c r="G329" s="32"/>
      <c r="H329" s="32"/>
      <c r="I329" s="32"/>
    </row>
    <row r="330" ht="15.75" customHeight="1">
      <c r="A330" s="32"/>
      <c r="B330" s="32"/>
      <c r="C330" s="32"/>
      <c r="D330" s="32"/>
      <c r="E330" s="32"/>
      <c r="F330" s="32"/>
      <c r="G330" s="32"/>
      <c r="H330" s="32"/>
      <c r="I330" s="32"/>
    </row>
    <row r="331" ht="15.75" customHeight="1">
      <c r="A331" s="32"/>
      <c r="B331" s="32"/>
      <c r="C331" s="32"/>
      <c r="D331" s="32"/>
      <c r="E331" s="32"/>
      <c r="F331" s="32"/>
      <c r="G331" s="32"/>
      <c r="H331" s="32"/>
      <c r="I331" s="32"/>
    </row>
    <row r="332" ht="15.75" customHeight="1">
      <c r="A332" s="32"/>
      <c r="B332" s="32"/>
      <c r="C332" s="32"/>
      <c r="D332" s="32"/>
      <c r="E332" s="32"/>
      <c r="F332" s="32"/>
      <c r="G332" s="32"/>
      <c r="H332" s="32"/>
      <c r="I332" s="32"/>
    </row>
    <row r="333" ht="15.75" customHeight="1">
      <c r="A333" s="32"/>
      <c r="B333" s="32"/>
      <c r="C333" s="32"/>
      <c r="D333" s="32"/>
      <c r="E333" s="32"/>
      <c r="F333" s="32"/>
      <c r="G333" s="32"/>
      <c r="H333" s="32"/>
      <c r="I333" s="32"/>
    </row>
    <row r="334" ht="15.75" customHeight="1">
      <c r="A334" s="32"/>
      <c r="B334" s="32"/>
      <c r="C334" s="32"/>
      <c r="D334" s="32"/>
      <c r="E334" s="32"/>
      <c r="F334" s="32"/>
      <c r="G334" s="32"/>
      <c r="H334" s="32"/>
      <c r="I334" s="32"/>
    </row>
    <row r="335" ht="15.75" customHeight="1">
      <c r="A335" s="32"/>
      <c r="B335" s="32"/>
      <c r="C335" s="32"/>
      <c r="D335" s="32"/>
      <c r="E335" s="32"/>
      <c r="F335" s="32"/>
      <c r="G335" s="32"/>
      <c r="H335" s="32"/>
      <c r="I335" s="32"/>
    </row>
    <row r="336" ht="15.75" customHeight="1">
      <c r="A336" s="32"/>
      <c r="B336" s="32"/>
      <c r="C336" s="32"/>
      <c r="D336" s="32"/>
      <c r="E336" s="32"/>
      <c r="F336" s="32"/>
      <c r="G336" s="32"/>
      <c r="H336" s="32"/>
      <c r="I336" s="32"/>
    </row>
    <row r="337" ht="15.75" customHeight="1">
      <c r="A337" s="32"/>
      <c r="B337" s="32"/>
      <c r="C337" s="32"/>
      <c r="D337" s="32"/>
      <c r="E337" s="32"/>
      <c r="F337" s="32"/>
      <c r="G337" s="32"/>
      <c r="H337" s="32"/>
      <c r="I337" s="32"/>
    </row>
    <row r="338" ht="15.75" customHeight="1">
      <c r="A338" s="32"/>
      <c r="B338" s="32"/>
      <c r="C338" s="32"/>
      <c r="D338" s="32"/>
      <c r="E338" s="32"/>
      <c r="F338" s="32"/>
      <c r="G338" s="32"/>
      <c r="H338" s="32"/>
      <c r="I338" s="32"/>
    </row>
    <row r="339" ht="15.75" customHeight="1">
      <c r="A339" s="32"/>
      <c r="B339" s="32"/>
      <c r="C339" s="32"/>
      <c r="D339" s="32"/>
      <c r="E339" s="32"/>
      <c r="F339" s="32"/>
      <c r="G339" s="32"/>
      <c r="H339" s="32"/>
      <c r="I339" s="32"/>
    </row>
    <row r="340" ht="15.75" customHeight="1">
      <c r="A340" s="32"/>
      <c r="B340" s="32"/>
      <c r="C340" s="32"/>
      <c r="D340" s="32"/>
      <c r="E340" s="32"/>
      <c r="F340" s="32"/>
      <c r="G340" s="32"/>
      <c r="H340" s="32"/>
      <c r="I340" s="32"/>
    </row>
    <row r="341" ht="15.75" customHeight="1">
      <c r="A341" s="32"/>
      <c r="B341" s="32"/>
      <c r="C341" s="32"/>
      <c r="D341" s="32"/>
      <c r="E341" s="32"/>
      <c r="F341" s="32"/>
      <c r="G341" s="32"/>
      <c r="H341" s="32"/>
      <c r="I341" s="32"/>
    </row>
    <row r="342" ht="15.75" customHeight="1">
      <c r="A342" s="32"/>
      <c r="B342" s="32"/>
      <c r="C342" s="32"/>
      <c r="D342" s="32"/>
      <c r="E342" s="32"/>
      <c r="F342" s="32"/>
      <c r="G342" s="32"/>
      <c r="H342" s="32"/>
      <c r="I342" s="32"/>
    </row>
    <row r="343" ht="15.75" customHeight="1">
      <c r="A343" s="32"/>
      <c r="B343" s="32"/>
      <c r="C343" s="32"/>
      <c r="D343" s="32"/>
      <c r="E343" s="32"/>
      <c r="F343" s="32"/>
      <c r="G343" s="32"/>
      <c r="H343" s="32"/>
      <c r="I343" s="32"/>
    </row>
    <row r="344" ht="15.75" customHeight="1">
      <c r="A344" s="32"/>
      <c r="B344" s="32"/>
      <c r="C344" s="32"/>
      <c r="D344" s="32"/>
      <c r="E344" s="32"/>
      <c r="F344" s="32"/>
      <c r="G344" s="32"/>
      <c r="H344" s="32"/>
      <c r="I344" s="32"/>
    </row>
    <row r="345" ht="15.75" customHeight="1">
      <c r="A345" s="32"/>
      <c r="B345" s="32"/>
      <c r="C345" s="32"/>
      <c r="D345" s="32"/>
      <c r="E345" s="32"/>
      <c r="F345" s="32"/>
      <c r="G345" s="32"/>
      <c r="H345" s="32"/>
      <c r="I345" s="32"/>
    </row>
    <row r="346" ht="15.75" customHeight="1">
      <c r="A346" s="32"/>
      <c r="B346" s="32"/>
      <c r="C346" s="32"/>
      <c r="D346" s="32"/>
      <c r="E346" s="32"/>
      <c r="F346" s="32"/>
      <c r="G346" s="32"/>
      <c r="H346" s="32"/>
      <c r="I346" s="32"/>
    </row>
    <row r="347" ht="15.75" customHeight="1">
      <c r="A347" s="32"/>
      <c r="B347" s="32"/>
      <c r="C347" s="32"/>
      <c r="D347" s="32"/>
      <c r="E347" s="32"/>
      <c r="F347" s="32"/>
      <c r="G347" s="32"/>
      <c r="H347" s="32"/>
      <c r="I347" s="32"/>
    </row>
    <row r="348" ht="15.75" customHeight="1">
      <c r="A348" s="32"/>
      <c r="B348" s="32"/>
      <c r="C348" s="32"/>
      <c r="D348" s="32"/>
      <c r="E348" s="32"/>
      <c r="F348" s="32"/>
      <c r="G348" s="32"/>
      <c r="H348" s="32"/>
      <c r="I348" s="32"/>
    </row>
    <row r="349" ht="15.75" customHeight="1">
      <c r="A349" s="32"/>
      <c r="B349" s="32"/>
      <c r="C349" s="32"/>
      <c r="D349" s="32"/>
      <c r="E349" s="32"/>
      <c r="F349" s="32"/>
      <c r="G349" s="32"/>
      <c r="H349" s="32"/>
      <c r="I349" s="32"/>
    </row>
    <row r="350" ht="15.75" customHeight="1">
      <c r="A350" s="32"/>
      <c r="B350" s="32"/>
      <c r="C350" s="32"/>
      <c r="D350" s="32"/>
      <c r="E350" s="32"/>
      <c r="F350" s="32"/>
      <c r="G350" s="32"/>
      <c r="H350" s="32"/>
      <c r="I350" s="32"/>
    </row>
    <row r="351" ht="15.75" customHeight="1">
      <c r="A351" s="32"/>
      <c r="B351" s="32"/>
      <c r="C351" s="32"/>
      <c r="D351" s="32"/>
      <c r="E351" s="32"/>
      <c r="F351" s="32"/>
      <c r="G351" s="32"/>
      <c r="H351" s="32"/>
      <c r="I351" s="32"/>
    </row>
    <row r="352" ht="15.75" customHeight="1">
      <c r="A352" s="32"/>
      <c r="B352" s="32"/>
      <c r="C352" s="32"/>
      <c r="D352" s="32"/>
      <c r="E352" s="32"/>
      <c r="F352" s="32"/>
      <c r="G352" s="32"/>
      <c r="H352" s="32"/>
      <c r="I352" s="32"/>
    </row>
    <row r="353" ht="15.75" customHeight="1">
      <c r="A353" s="32"/>
      <c r="B353" s="32"/>
      <c r="C353" s="32"/>
      <c r="D353" s="32"/>
      <c r="E353" s="32"/>
      <c r="F353" s="32"/>
      <c r="G353" s="32"/>
      <c r="H353" s="32"/>
      <c r="I353" s="32"/>
    </row>
    <row r="354" ht="15.75" customHeight="1">
      <c r="A354" s="32"/>
      <c r="B354" s="32"/>
      <c r="C354" s="32"/>
      <c r="D354" s="32"/>
      <c r="E354" s="32"/>
      <c r="F354" s="32"/>
      <c r="G354" s="32"/>
      <c r="H354" s="32"/>
      <c r="I354" s="32"/>
    </row>
    <row r="355" ht="15.75" customHeight="1">
      <c r="A355" s="32"/>
      <c r="B355" s="32"/>
      <c r="C355" s="32"/>
      <c r="D355" s="32"/>
      <c r="E355" s="32"/>
      <c r="F355" s="32"/>
      <c r="G355" s="32"/>
      <c r="H355" s="32"/>
      <c r="I355" s="32"/>
    </row>
    <row r="356" ht="15.75" customHeight="1">
      <c r="A356" s="32"/>
      <c r="B356" s="32"/>
      <c r="C356" s="32"/>
      <c r="D356" s="32"/>
      <c r="E356" s="32"/>
      <c r="F356" s="32"/>
      <c r="G356" s="32"/>
      <c r="H356" s="32"/>
      <c r="I356" s="32"/>
    </row>
    <row r="357" ht="15.75" customHeight="1">
      <c r="A357" s="32"/>
      <c r="B357" s="32"/>
      <c r="C357" s="32"/>
      <c r="D357" s="32"/>
      <c r="E357" s="32"/>
      <c r="F357" s="32"/>
      <c r="G357" s="32"/>
      <c r="H357" s="32"/>
      <c r="I357" s="32"/>
    </row>
    <row r="358" ht="15.75" customHeight="1">
      <c r="A358" s="32"/>
      <c r="B358" s="32"/>
      <c r="C358" s="32"/>
      <c r="D358" s="32"/>
      <c r="E358" s="32"/>
      <c r="F358" s="32"/>
      <c r="G358" s="32"/>
      <c r="H358" s="32"/>
      <c r="I358" s="32"/>
    </row>
    <row r="359" ht="15.75" customHeight="1">
      <c r="A359" s="32"/>
      <c r="B359" s="32"/>
      <c r="C359" s="32"/>
      <c r="D359" s="32"/>
      <c r="E359" s="32"/>
      <c r="F359" s="32"/>
      <c r="G359" s="32"/>
      <c r="H359" s="32"/>
      <c r="I359" s="32"/>
    </row>
    <row r="360" ht="15.75" customHeight="1">
      <c r="A360" s="32"/>
      <c r="B360" s="32"/>
      <c r="C360" s="32"/>
      <c r="D360" s="32"/>
      <c r="E360" s="32"/>
      <c r="F360" s="32"/>
      <c r="G360" s="32"/>
      <c r="H360" s="32"/>
      <c r="I360" s="32"/>
    </row>
    <row r="361" ht="15.75" customHeight="1">
      <c r="A361" s="32"/>
      <c r="B361" s="32"/>
      <c r="C361" s="32"/>
      <c r="D361" s="32"/>
      <c r="E361" s="32"/>
      <c r="F361" s="32"/>
      <c r="G361" s="32"/>
      <c r="H361" s="32"/>
      <c r="I361" s="32"/>
    </row>
    <row r="362" ht="15.75" customHeight="1">
      <c r="A362" s="32"/>
      <c r="B362" s="32"/>
      <c r="C362" s="32"/>
      <c r="D362" s="32"/>
      <c r="E362" s="32"/>
      <c r="F362" s="32"/>
      <c r="G362" s="32"/>
      <c r="H362" s="32"/>
      <c r="I362" s="32"/>
    </row>
    <row r="363" ht="15.75" customHeight="1">
      <c r="A363" s="32"/>
      <c r="B363" s="32"/>
      <c r="C363" s="32"/>
      <c r="D363" s="32"/>
      <c r="E363" s="32"/>
      <c r="F363" s="32"/>
      <c r="G363" s="32"/>
      <c r="H363" s="32"/>
      <c r="I363" s="32"/>
    </row>
    <row r="364" ht="15.75" customHeight="1">
      <c r="A364" s="32"/>
      <c r="B364" s="32"/>
      <c r="C364" s="32"/>
      <c r="D364" s="32"/>
      <c r="E364" s="32"/>
      <c r="F364" s="32"/>
      <c r="G364" s="32"/>
      <c r="H364" s="32"/>
      <c r="I364" s="32"/>
    </row>
    <row r="365" ht="15.75" customHeight="1">
      <c r="A365" s="32"/>
      <c r="B365" s="32"/>
      <c r="C365" s="32"/>
      <c r="D365" s="32"/>
      <c r="E365" s="32"/>
      <c r="F365" s="32"/>
      <c r="G365" s="32"/>
      <c r="H365" s="32"/>
      <c r="I365" s="32"/>
    </row>
    <row r="366" ht="15.75" customHeight="1">
      <c r="A366" s="32"/>
      <c r="B366" s="32"/>
      <c r="C366" s="32"/>
      <c r="D366" s="32"/>
      <c r="E366" s="32"/>
      <c r="F366" s="32"/>
      <c r="G366" s="32"/>
      <c r="H366" s="32"/>
      <c r="I366" s="32"/>
    </row>
    <row r="367" ht="15.75" customHeight="1">
      <c r="A367" s="32"/>
      <c r="B367" s="32"/>
      <c r="C367" s="32"/>
      <c r="D367" s="32"/>
      <c r="E367" s="32"/>
      <c r="F367" s="32"/>
      <c r="G367" s="32"/>
      <c r="H367" s="32"/>
      <c r="I367" s="32"/>
    </row>
    <row r="368" ht="15.75" customHeight="1">
      <c r="A368" s="32"/>
      <c r="B368" s="32"/>
      <c r="C368" s="32"/>
      <c r="D368" s="32"/>
      <c r="E368" s="32"/>
      <c r="F368" s="32"/>
      <c r="G368" s="32"/>
      <c r="H368" s="32"/>
      <c r="I368" s="32"/>
    </row>
    <row r="369" ht="15.75" customHeight="1">
      <c r="A369" s="32"/>
      <c r="B369" s="32"/>
      <c r="C369" s="32"/>
      <c r="D369" s="32"/>
      <c r="E369" s="32"/>
      <c r="F369" s="32"/>
      <c r="G369" s="32"/>
      <c r="H369" s="32"/>
      <c r="I369" s="32"/>
    </row>
    <row r="370" ht="15.75" customHeight="1">
      <c r="A370" s="32"/>
      <c r="B370" s="32"/>
      <c r="C370" s="32"/>
      <c r="D370" s="32"/>
      <c r="E370" s="32"/>
      <c r="F370" s="32"/>
      <c r="G370" s="32"/>
      <c r="H370" s="32"/>
      <c r="I370" s="32"/>
    </row>
    <row r="371" ht="15.75" customHeight="1">
      <c r="A371" s="32"/>
      <c r="B371" s="32"/>
      <c r="C371" s="32"/>
      <c r="D371" s="32"/>
      <c r="E371" s="32"/>
      <c r="F371" s="32"/>
      <c r="G371" s="32"/>
      <c r="H371" s="32"/>
      <c r="I371" s="32"/>
    </row>
    <row r="372" ht="15.75" customHeight="1">
      <c r="A372" s="32"/>
      <c r="B372" s="32"/>
      <c r="C372" s="32"/>
      <c r="D372" s="32"/>
      <c r="E372" s="32"/>
      <c r="F372" s="32"/>
      <c r="G372" s="32"/>
      <c r="H372" s="32"/>
      <c r="I372" s="32"/>
    </row>
    <row r="373" ht="15.75" customHeight="1">
      <c r="A373" s="32"/>
      <c r="B373" s="32"/>
      <c r="C373" s="32"/>
      <c r="D373" s="32"/>
      <c r="E373" s="32"/>
      <c r="F373" s="32"/>
      <c r="G373" s="32"/>
      <c r="H373" s="32"/>
      <c r="I373" s="32"/>
    </row>
    <row r="374" ht="15.75" customHeight="1">
      <c r="A374" s="32"/>
      <c r="B374" s="32"/>
      <c r="C374" s="32"/>
      <c r="D374" s="32"/>
      <c r="E374" s="32"/>
      <c r="F374" s="32"/>
      <c r="G374" s="32"/>
      <c r="H374" s="32"/>
      <c r="I374" s="32"/>
    </row>
    <row r="375" ht="15.75" customHeight="1">
      <c r="A375" s="32"/>
      <c r="B375" s="32"/>
      <c r="C375" s="32"/>
      <c r="D375" s="32"/>
      <c r="E375" s="32"/>
      <c r="F375" s="32"/>
      <c r="G375" s="32"/>
      <c r="H375" s="32"/>
      <c r="I375" s="32"/>
    </row>
    <row r="376" ht="15.75" customHeight="1">
      <c r="A376" s="32"/>
      <c r="B376" s="32"/>
      <c r="C376" s="32"/>
      <c r="D376" s="32"/>
      <c r="E376" s="32"/>
      <c r="F376" s="32"/>
      <c r="G376" s="32"/>
      <c r="H376" s="32"/>
      <c r="I376" s="32"/>
    </row>
    <row r="377" ht="15.75" customHeight="1">
      <c r="A377" s="32"/>
      <c r="B377" s="32"/>
      <c r="C377" s="32"/>
      <c r="D377" s="32"/>
      <c r="E377" s="32"/>
      <c r="F377" s="32"/>
      <c r="G377" s="32"/>
      <c r="H377" s="32"/>
      <c r="I377" s="32"/>
    </row>
    <row r="378" ht="15.75" customHeight="1">
      <c r="A378" s="32"/>
      <c r="B378" s="32"/>
      <c r="C378" s="32"/>
      <c r="D378" s="32"/>
      <c r="E378" s="32"/>
      <c r="F378" s="32"/>
      <c r="G378" s="32"/>
      <c r="H378" s="32"/>
      <c r="I378" s="32"/>
    </row>
    <row r="379" ht="15.75" customHeight="1">
      <c r="A379" s="32"/>
      <c r="B379" s="32"/>
      <c r="C379" s="32"/>
      <c r="D379" s="32"/>
      <c r="E379" s="32"/>
      <c r="F379" s="32"/>
      <c r="G379" s="32"/>
      <c r="H379" s="32"/>
      <c r="I379" s="32"/>
    </row>
    <row r="380" ht="15.75" customHeight="1">
      <c r="A380" s="32"/>
      <c r="B380" s="32"/>
      <c r="C380" s="32"/>
      <c r="D380" s="32"/>
      <c r="E380" s="32"/>
      <c r="F380" s="32"/>
      <c r="G380" s="32"/>
      <c r="H380" s="32"/>
      <c r="I380" s="32"/>
    </row>
    <row r="381" ht="15.75" customHeight="1">
      <c r="A381" s="32"/>
      <c r="B381" s="32"/>
      <c r="C381" s="32"/>
      <c r="D381" s="32"/>
      <c r="E381" s="32"/>
      <c r="F381" s="32"/>
      <c r="G381" s="32"/>
      <c r="H381" s="32"/>
      <c r="I381" s="32"/>
    </row>
    <row r="382" ht="15.75" customHeight="1">
      <c r="A382" s="32"/>
      <c r="B382" s="32"/>
      <c r="C382" s="32"/>
      <c r="D382" s="32"/>
      <c r="E382" s="32"/>
      <c r="F382" s="32"/>
      <c r="G382" s="32"/>
      <c r="H382" s="32"/>
      <c r="I382" s="32"/>
    </row>
    <row r="383" ht="15.75" customHeight="1">
      <c r="A383" s="32"/>
      <c r="B383" s="32"/>
      <c r="C383" s="32"/>
      <c r="D383" s="32"/>
      <c r="E383" s="32"/>
      <c r="F383" s="32"/>
      <c r="G383" s="32"/>
      <c r="H383" s="32"/>
      <c r="I383" s="32"/>
    </row>
    <row r="384" ht="15.75" customHeight="1">
      <c r="A384" s="32"/>
      <c r="B384" s="32"/>
      <c r="C384" s="32"/>
      <c r="D384" s="32"/>
      <c r="E384" s="32"/>
      <c r="F384" s="32"/>
      <c r="G384" s="32"/>
      <c r="H384" s="32"/>
      <c r="I384" s="32"/>
    </row>
    <row r="385" ht="15.75" customHeight="1">
      <c r="A385" s="32"/>
      <c r="B385" s="32"/>
      <c r="C385" s="32"/>
      <c r="D385" s="32"/>
      <c r="E385" s="32"/>
      <c r="F385" s="32"/>
      <c r="G385" s="32"/>
      <c r="H385" s="32"/>
      <c r="I385" s="32"/>
    </row>
    <row r="386" ht="15.75" customHeight="1">
      <c r="A386" s="32"/>
      <c r="B386" s="32"/>
      <c r="C386" s="32"/>
      <c r="D386" s="32"/>
      <c r="E386" s="32"/>
      <c r="F386" s="32"/>
      <c r="G386" s="32"/>
      <c r="H386" s="32"/>
      <c r="I386" s="32"/>
    </row>
    <row r="387" ht="15.75" customHeight="1">
      <c r="A387" s="32"/>
      <c r="B387" s="32"/>
      <c r="C387" s="32"/>
      <c r="D387" s="32"/>
      <c r="E387" s="32"/>
      <c r="F387" s="32"/>
      <c r="G387" s="32"/>
      <c r="H387" s="32"/>
      <c r="I387" s="32"/>
    </row>
    <row r="388" ht="15.75" customHeight="1">
      <c r="A388" s="32"/>
      <c r="B388" s="32"/>
      <c r="C388" s="32"/>
      <c r="D388" s="32"/>
      <c r="E388" s="32"/>
      <c r="F388" s="32"/>
      <c r="G388" s="32"/>
      <c r="H388" s="32"/>
      <c r="I388" s="32"/>
    </row>
    <row r="389" ht="15.75" customHeight="1">
      <c r="A389" s="32"/>
      <c r="B389" s="32"/>
      <c r="C389" s="32"/>
      <c r="D389" s="32"/>
      <c r="E389" s="32"/>
      <c r="F389" s="32"/>
      <c r="G389" s="32"/>
      <c r="H389" s="32"/>
      <c r="I389" s="32"/>
    </row>
    <row r="390" ht="15.75" customHeight="1">
      <c r="A390" s="32"/>
      <c r="B390" s="32"/>
      <c r="C390" s="32"/>
      <c r="D390" s="32"/>
      <c r="E390" s="32"/>
      <c r="F390" s="32"/>
      <c r="G390" s="32"/>
      <c r="H390" s="32"/>
      <c r="I390" s="32"/>
    </row>
    <row r="391" ht="15.75" customHeight="1">
      <c r="A391" s="32"/>
      <c r="B391" s="32"/>
      <c r="C391" s="32"/>
      <c r="D391" s="32"/>
      <c r="E391" s="32"/>
      <c r="F391" s="32"/>
      <c r="G391" s="32"/>
      <c r="H391" s="32"/>
      <c r="I391" s="32"/>
    </row>
    <row r="392" ht="15.75" customHeight="1">
      <c r="A392" s="32"/>
      <c r="B392" s="32"/>
      <c r="C392" s="32"/>
      <c r="D392" s="32"/>
      <c r="E392" s="32"/>
      <c r="F392" s="32"/>
      <c r="G392" s="32"/>
      <c r="H392" s="32"/>
      <c r="I392" s="32"/>
    </row>
    <row r="393" ht="15.75" customHeight="1">
      <c r="A393" s="32"/>
      <c r="B393" s="32"/>
      <c r="C393" s="32"/>
      <c r="D393" s="32"/>
      <c r="E393" s="32"/>
      <c r="F393" s="32"/>
      <c r="G393" s="32"/>
      <c r="H393" s="32"/>
      <c r="I393" s="32"/>
    </row>
    <row r="394" ht="15.75" customHeight="1">
      <c r="A394" s="32"/>
      <c r="B394" s="32"/>
      <c r="C394" s="32"/>
      <c r="D394" s="32"/>
      <c r="E394" s="32"/>
      <c r="F394" s="32"/>
      <c r="G394" s="32"/>
      <c r="H394" s="32"/>
      <c r="I394" s="32"/>
    </row>
    <row r="395" ht="15.75" customHeight="1">
      <c r="A395" s="32"/>
      <c r="B395" s="32"/>
      <c r="C395" s="32"/>
      <c r="D395" s="32"/>
      <c r="E395" s="32"/>
      <c r="F395" s="32"/>
      <c r="G395" s="32"/>
      <c r="H395" s="32"/>
      <c r="I395" s="32"/>
    </row>
    <row r="396" ht="15.75" customHeight="1">
      <c r="A396" s="32"/>
      <c r="B396" s="32"/>
      <c r="C396" s="32"/>
      <c r="D396" s="32"/>
      <c r="E396" s="32"/>
      <c r="F396" s="32"/>
      <c r="G396" s="32"/>
      <c r="H396" s="32"/>
      <c r="I396" s="32"/>
    </row>
    <row r="397" ht="15.75" customHeight="1">
      <c r="A397" s="32"/>
      <c r="B397" s="32"/>
      <c r="C397" s="32"/>
      <c r="D397" s="32"/>
      <c r="E397" s="32"/>
      <c r="F397" s="32"/>
      <c r="G397" s="32"/>
      <c r="H397" s="32"/>
      <c r="I397" s="32"/>
    </row>
    <row r="398" ht="15.75" customHeight="1">
      <c r="A398" s="32"/>
      <c r="B398" s="32"/>
      <c r="C398" s="32"/>
      <c r="D398" s="32"/>
      <c r="E398" s="32"/>
      <c r="F398" s="32"/>
      <c r="G398" s="32"/>
      <c r="H398" s="32"/>
      <c r="I398" s="32"/>
    </row>
    <row r="399" ht="15.75" customHeight="1">
      <c r="A399" s="32"/>
      <c r="B399" s="32"/>
      <c r="C399" s="32"/>
      <c r="D399" s="32"/>
      <c r="E399" s="32"/>
      <c r="F399" s="32"/>
      <c r="G399" s="32"/>
      <c r="H399" s="32"/>
      <c r="I399" s="32"/>
    </row>
    <row r="400" ht="15.75" customHeight="1">
      <c r="A400" s="32"/>
      <c r="B400" s="32"/>
      <c r="C400" s="32"/>
      <c r="D400" s="32"/>
      <c r="E400" s="32"/>
      <c r="F400" s="32"/>
      <c r="G400" s="32"/>
      <c r="H400" s="32"/>
      <c r="I400" s="32"/>
    </row>
    <row r="401" ht="15.75" customHeight="1">
      <c r="A401" s="32"/>
      <c r="B401" s="32"/>
      <c r="C401" s="32"/>
      <c r="D401" s="32"/>
      <c r="E401" s="32"/>
      <c r="F401" s="32"/>
      <c r="G401" s="32"/>
      <c r="H401" s="32"/>
      <c r="I401" s="32"/>
    </row>
    <row r="402" ht="15.75" customHeight="1">
      <c r="A402" s="32"/>
      <c r="B402" s="32"/>
      <c r="C402" s="32"/>
      <c r="D402" s="32"/>
      <c r="E402" s="32"/>
      <c r="F402" s="32"/>
      <c r="G402" s="32"/>
      <c r="H402" s="32"/>
      <c r="I402" s="32"/>
    </row>
    <row r="403" ht="15.75" customHeight="1">
      <c r="A403" s="32"/>
      <c r="B403" s="32"/>
      <c r="C403" s="32"/>
      <c r="D403" s="32"/>
      <c r="E403" s="32"/>
      <c r="F403" s="32"/>
      <c r="G403" s="32"/>
      <c r="H403" s="32"/>
      <c r="I403" s="32"/>
    </row>
    <row r="404" ht="15.75" customHeight="1">
      <c r="A404" s="32"/>
      <c r="B404" s="32"/>
      <c r="C404" s="32"/>
      <c r="D404" s="32"/>
      <c r="E404" s="32"/>
      <c r="F404" s="32"/>
      <c r="G404" s="32"/>
      <c r="H404" s="32"/>
      <c r="I404" s="32"/>
    </row>
    <row r="405" ht="15.75" customHeight="1">
      <c r="A405" s="32"/>
      <c r="B405" s="32"/>
      <c r="C405" s="32"/>
      <c r="D405" s="32"/>
      <c r="E405" s="32"/>
      <c r="F405" s="32"/>
      <c r="G405" s="32"/>
      <c r="H405" s="32"/>
      <c r="I405" s="32"/>
    </row>
    <row r="406" ht="15.75" customHeight="1">
      <c r="A406" s="32"/>
      <c r="B406" s="32"/>
      <c r="C406" s="32"/>
      <c r="D406" s="32"/>
      <c r="E406" s="32"/>
      <c r="F406" s="32"/>
      <c r="G406" s="32"/>
      <c r="H406" s="32"/>
      <c r="I406" s="32"/>
    </row>
    <row r="407" ht="15.75" customHeight="1">
      <c r="A407" s="32"/>
      <c r="B407" s="32"/>
      <c r="C407" s="32"/>
      <c r="D407" s="32"/>
      <c r="E407" s="32"/>
      <c r="F407" s="32"/>
      <c r="G407" s="32"/>
      <c r="H407" s="32"/>
      <c r="I407" s="32"/>
    </row>
    <row r="408" ht="15.75" customHeight="1">
      <c r="A408" s="32"/>
      <c r="B408" s="32"/>
      <c r="C408" s="32"/>
      <c r="D408" s="32"/>
      <c r="E408" s="32"/>
      <c r="F408" s="32"/>
      <c r="G408" s="32"/>
      <c r="H408" s="32"/>
      <c r="I408" s="32"/>
    </row>
    <row r="409" ht="15.75" customHeight="1">
      <c r="A409" s="32"/>
      <c r="B409" s="32"/>
      <c r="C409" s="32"/>
      <c r="D409" s="32"/>
      <c r="E409" s="32"/>
      <c r="F409" s="32"/>
      <c r="G409" s="32"/>
      <c r="H409" s="32"/>
      <c r="I409" s="32"/>
    </row>
    <row r="410" ht="15.75" customHeight="1">
      <c r="A410" s="32"/>
      <c r="B410" s="32"/>
      <c r="C410" s="32"/>
      <c r="D410" s="32"/>
      <c r="E410" s="32"/>
      <c r="F410" s="32"/>
      <c r="G410" s="32"/>
      <c r="H410" s="32"/>
      <c r="I410" s="32"/>
    </row>
    <row r="411" ht="15.75" customHeight="1">
      <c r="A411" s="32"/>
      <c r="B411" s="32"/>
      <c r="C411" s="32"/>
      <c r="D411" s="32"/>
      <c r="E411" s="32"/>
      <c r="F411" s="32"/>
      <c r="G411" s="32"/>
      <c r="H411" s="32"/>
      <c r="I411" s="32"/>
    </row>
    <row r="412" ht="15.75" customHeight="1">
      <c r="A412" s="32"/>
      <c r="B412" s="32"/>
      <c r="C412" s="32"/>
      <c r="D412" s="32"/>
      <c r="E412" s="32"/>
      <c r="F412" s="32"/>
      <c r="G412" s="32"/>
      <c r="H412" s="32"/>
      <c r="I412" s="32"/>
    </row>
    <row r="413" ht="15.75" customHeight="1">
      <c r="A413" s="32"/>
      <c r="B413" s="32"/>
      <c r="C413" s="32"/>
      <c r="D413" s="32"/>
      <c r="E413" s="32"/>
      <c r="F413" s="32"/>
      <c r="G413" s="32"/>
      <c r="H413" s="32"/>
      <c r="I413" s="32"/>
    </row>
    <row r="414" ht="15.75" customHeight="1">
      <c r="A414" s="32"/>
      <c r="B414" s="32"/>
      <c r="C414" s="32"/>
      <c r="D414" s="32"/>
      <c r="E414" s="32"/>
      <c r="F414" s="32"/>
      <c r="G414" s="32"/>
      <c r="H414" s="32"/>
      <c r="I414" s="32"/>
    </row>
    <row r="415" ht="15.75" customHeight="1">
      <c r="A415" s="32"/>
      <c r="B415" s="32"/>
      <c r="C415" s="32"/>
      <c r="D415" s="32"/>
      <c r="E415" s="32"/>
      <c r="F415" s="32"/>
      <c r="G415" s="32"/>
      <c r="H415" s="32"/>
      <c r="I415" s="32"/>
    </row>
    <row r="416" ht="15.75" customHeight="1">
      <c r="A416" s="32"/>
      <c r="B416" s="32"/>
      <c r="C416" s="32"/>
      <c r="D416" s="32"/>
      <c r="E416" s="32"/>
      <c r="F416" s="32"/>
      <c r="G416" s="32"/>
      <c r="H416" s="32"/>
      <c r="I416" s="32"/>
    </row>
    <row r="417" ht="15.75" customHeight="1">
      <c r="A417" s="32"/>
      <c r="B417" s="32"/>
      <c r="C417" s="32"/>
      <c r="D417" s="32"/>
      <c r="E417" s="32"/>
      <c r="F417" s="32"/>
      <c r="G417" s="32"/>
      <c r="H417" s="32"/>
      <c r="I417" s="32"/>
    </row>
    <row r="418" ht="15.75" customHeight="1">
      <c r="A418" s="32"/>
      <c r="B418" s="32"/>
      <c r="C418" s="32"/>
      <c r="D418" s="32"/>
      <c r="E418" s="32"/>
      <c r="F418" s="32"/>
      <c r="G418" s="32"/>
      <c r="H418" s="32"/>
      <c r="I418" s="32"/>
    </row>
    <row r="419" ht="15.75" customHeight="1">
      <c r="A419" s="32"/>
      <c r="B419" s="32"/>
      <c r="C419" s="32"/>
      <c r="D419" s="32"/>
      <c r="E419" s="32"/>
      <c r="F419" s="32"/>
      <c r="G419" s="32"/>
      <c r="H419" s="32"/>
      <c r="I419" s="32"/>
    </row>
    <row r="420" ht="15.75" customHeight="1">
      <c r="A420" s="32"/>
      <c r="B420" s="32"/>
      <c r="C420" s="32"/>
      <c r="D420" s="32"/>
      <c r="E420" s="32"/>
      <c r="F420" s="32"/>
      <c r="G420" s="32"/>
      <c r="H420" s="32"/>
      <c r="I420" s="32"/>
    </row>
    <row r="421" ht="15.75" customHeight="1">
      <c r="A421" s="32"/>
      <c r="B421" s="32"/>
      <c r="C421" s="32"/>
      <c r="D421" s="32"/>
      <c r="E421" s="32"/>
      <c r="F421" s="32"/>
      <c r="G421" s="32"/>
      <c r="H421" s="32"/>
      <c r="I421" s="32"/>
    </row>
    <row r="422" ht="15.75" customHeight="1">
      <c r="A422" s="32"/>
      <c r="B422" s="32"/>
      <c r="C422" s="32"/>
      <c r="D422" s="32"/>
      <c r="E422" s="32"/>
      <c r="F422" s="32"/>
      <c r="G422" s="32"/>
      <c r="H422" s="32"/>
      <c r="I422" s="32"/>
    </row>
    <row r="423" ht="15.75" customHeight="1">
      <c r="A423" s="32"/>
      <c r="B423" s="32"/>
      <c r="C423" s="32"/>
      <c r="D423" s="32"/>
      <c r="E423" s="32"/>
      <c r="F423" s="32"/>
      <c r="G423" s="32"/>
      <c r="H423" s="32"/>
      <c r="I423" s="32"/>
    </row>
    <row r="424" ht="15.75" customHeight="1">
      <c r="A424" s="32"/>
      <c r="B424" s="32"/>
      <c r="C424" s="32"/>
      <c r="D424" s="32"/>
      <c r="E424" s="32"/>
      <c r="F424" s="32"/>
      <c r="G424" s="32"/>
      <c r="H424" s="32"/>
      <c r="I424" s="32"/>
    </row>
    <row r="425" ht="15.75" customHeight="1">
      <c r="A425" s="32"/>
      <c r="B425" s="32"/>
      <c r="C425" s="32"/>
      <c r="D425" s="32"/>
      <c r="E425" s="32"/>
      <c r="F425" s="32"/>
      <c r="G425" s="32"/>
      <c r="H425" s="32"/>
      <c r="I425" s="32"/>
    </row>
    <row r="426" ht="15.75" customHeight="1">
      <c r="A426" s="32"/>
      <c r="B426" s="32"/>
      <c r="C426" s="32"/>
      <c r="D426" s="32"/>
      <c r="E426" s="32"/>
      <c r="F426" s="32"/>
      <c r="G426" s="32"/>
      <c r="H426" s="32"/>
      <c r="I426" s="32"/>
    </row>
    <row r="427" ht="15.75" customHeight="1">
      <c r="A427" s="32"/>
      <c r="B427" s="32"/>
      <c r="C427" s="32"/>
      <c r="D427" s="32"/>
      <c r="E427" s="32"/>
      <c r="F427" s="32"/>
      <c r="G427" s="32"/>
      <c r="H427" s="32"/>
      <c r="I427" s="32"/>
    </row>
    <row r="428" ht="15.75" customHeight="1">
      <c r="A428" s="32"/>
      <c r="B428" s="32"/>
      <c r="C428" s="32"/>
      <c r="D428" s="32"/>
      <c r="E428" s="32"/>
      <c r="F428" s="32"/>
      <c r="G428" s="32"/>
      <c r="H428" s="32"/>
      <c r="I428" s="32"/>
    </row>
    <row r="429" ht="15.75" customHeight="1">
      <c r="A429" s="32"/>
      <c r="B429" s="32"/>
      <c r="C429" s="32"/>
      <c r="D429" s="32"/>
      <c r="E429" s="32"/>
      <c r="F429" s="32"/>
      <c r="G429" s="32"/>
      <c r="H429" s="32"/>
      <c r="I429" s="32"/>
    </row>
    <row r="430" ht="15.75" customHeight="1">
      <c r="A430" s="32"/>
      <c r="B430" s="32"/>
      <c r="C430" s="32"/>
      <c r="D430" s="32"/>
      <c r="E430" s="32"/>
      <c r="F430" s="32"/>
      <c r="G430" s="32"/>
      <c r="H430" s="32"/>
      <c r="I430" s="32"/>
    </row>
    <row r="431" ht="15.75" customHeight="1">
      <c r="A431" s="32"/>
      <c r="B431" s="32"/>
      <c r="C431" s="32"/>
      <c r="D431" s="32"/>
      <c r="E431" s="32"/>
      <c r="F431" s="32"/>
      <c r="G431" s="32"/>
      <c r="H431" s="32"/>
      <c r="I431" s="32"/>
    </row>
    <row r="432" ht="15.75" customHeight="1">
      <c r="A432" s="32"/>
      <c r="B432" s="32"/>
      <c r="C432" s="32"/>
      <c r="D432" s="32"/>
      <c r="E432" s="32"/>
      <c r="F432" s="32"/>
      <c r="G432" s="32"/>
      <c r="H432" s="32"/>
      <c r="I432" s="32"/>
    </row>
    <row r="433" ht="15.75" customHeight="1">
      <c r="A433" s="32"/>
      <c r="B433" s="32"/>
      <c r="C433" s="32"/>
      <c r="D433" s="32"/>
      <c r="E433" s="32"/>
      <c r="F433" s="32"/>
      <c r="G433" s="32"/>
      <c r="H433" s="32"/>
      <c r="I433" s="32"/>
    </row>
    <row r="434" ht="15.75" customHeight="1">
      <c r="A434" s="32"/>
      <c r="B434" s="32"/>
      <c r="C434" s="32"/>
      <c r="D434" s="32"/>
      <c r="E434" s="32"/>
      <c r="F434" s="32"/>
      <c r="G434" s="32"/>
      <c r="H434" s="32"/>
      <c r="I434" s="32"/>
    </row>
    <row r="435" ht="15.75" customHeight="1">
      <c r="A435" s="32"/>
      <c r="B435" s="32"/>
      <c r="C435" s="32"/>
      <c r="D435" s="32"/>
      <c r="E435" s="32"/>
      <c r="F435" s="32"/>
      <c r="G435" s="32"/>
      <c r="H435" s="32"/>
      <c r="I435" s="32"/>
    </row>
    <row r="436" ht="15.75" customHeight="1">
      <c r="A436" s="32"/>
      <c r="B436" s="32"/>
      <c r="C436" s="32"/>
      <c r="D436" s="32"/>
      <c r="E436" s="32"/>
      <c r="F436" s="32"/>
      <c r="G436" s="32"/>
      <c r="H436" s="32"/>
      <c r="I436" s="32"/>
    </row>
    <row r="437" ht="15.75" customHeight="1">
      <c r="A437" s="32"/>
      <c r="B437" s="32"/>
      <c r="C437" s="32"/>
      <c r="D437" s="32"/>
      <c r="E437" s="32"/>
      <c r="F437" s="32"/>
      <c r="G437" s="32"/>
      <c r="H437" s="32"/>
      <c r="I437" s="32"/>
    </row>
    <row r="438" ht="15.75" customHeight="1">
      <c r="A438" s="32"/>
      <c r="B438" s="32"/>
      <c r="C438" s="32"/>
      <c r="D438" s="32"/>
      <c r="E438" s="32"/>
      <c r="F438" s="32"/>
      <c r="G438" s="32"/>
      <c r="H438" s="32"/>
      <c r="I438" s="32"/>
    </row>
    <row r="439" ht="15.75" customHeight="1">
      <c r="A439" s="32"/>
      <c r="B439" s="32"/>
      <c r="C439" s="32"/>
      <c r="D439" s="32"/>
      <c r="E439" s="32"/>
      <c r="F439" s="32"/>
      <c r="G439" s="32"/>
      <c r="H439" s="32"/>
      <c r="I439" s="32"/>
    </row>
    <row r="440" ht="15.75" customHeight="1">
      <c r="A440" s="32"/>
      <c r="B440" s="32"/>
      <c r="C440" s="32"/>
      <c r="D440" s="32"/>
      <c r="E440" s="32"/>
      <c r="F440" s="32"/>
      <c r="G440" s="32"/>
      <c r="H440" s="32"/>
      <c r="I440" s="32"/>
    </row>
    <row r="441" ht="15.75" customHeight="1">
      <c r="A441" s="32"/>
      <c r="B441" s="32"/>
      <c r="C441" s="32"/>
      <c r="D441" s="32"/>
      <c r="E441" s="32"/>
      <c r="F441" s="32"/>
      <c r="G441" s="32"/>
      <c r="H441" s="32"/>
      <c r="I441" s="32"/>
    </row>
    <row r="442" ht="15.75" customHeight="1">
      <c r="A442" s="32"/>
      <c r="B442" s="32"/>
      <c r="C442" s="32"/>
      <c r="D442" s="32"/>
      <c r="E442" s="32"/>
      <c r="F442" s="32"/>
      <c r="G442" s="32"/>
      <c r="H442" s="32"/>
      <c r="I442" s="32"/>
    </row>
    <row r="443" ht="15.75" customHeight="1">
      <c r="A443" s="32"/>
      <c r="B443" s="32"/>
      <c r="C443" s="32"/>
      <c r="D443" s="32"/>
      <c r="E443" s="32"/>
      <c r="F443" s="32"/>
      <c r="G443" s="32"/>
      <c r="H443" s="32"/>
      <c r="I443" s="32"/>
    </row>
    <row r="444" ht="15.75" customHeight="1">
      <c r="A444" s="32"/>
      <c r="B444" s="32"/>
      <c r="C444" s="32"/>
      <c r="D444" s="32"/>
      <c r="E444" s="32"/>
      <c r="F444" s="32"/>
      <c r="G444" s="32"/>
      <c r="H444" s="32"/>
      <c r="I444" s="32"/>
    </row>
    <row r="445" ht="15.75" customHeight="1">
      <c r="A445" s="32"/>
      <c r="B445" s="32"/>
      <c r="C445" s="32"/>
      <c r="D445" s="32"/>
      <c r="E445" s="32"/>
      <c r="F445" s="32"/>
      <c r="G445" s="32"/>
      <c r="H445" s="32"/>
      <c r="I445" s="32"/>
    </row>
    <row r="446" ht="15.75" customHeight="1">
      <c r="A446" s="32"/>
      <c r="B446" s="32"/>
      <c r="C446" s="32"/>
      <c r="D446" s="32"/>
      <c r="E446" s="32"/>
      <c r="F446" s="32"/>
      <c r="G446" s="32"/>
      <c r="H446" s="32"/>
      <c r="I446" s="32"/>
    </row>
    <row r="447" ht="15.75" customHeight="1">
      <c r="A447" s="32"/>
      <c r="B447" s="32"/>
      <c r="C447" s="32"/>
      <c r="D447" s="32"/>
      <c r="E447" s="32"/>
      <c r="F447" s="32"/>
      <c r="G447" s="32"/>
      <c r="H447" s="32"/>
      <c r="I447" s="32"/>
    </row>
    <row r="448" ht="15.75" customHeight="1">
      <c r="A448" s="32"/>
      <c r="B448" s="32"/>
      <c r="C448" s="32"/>
      <c r="D448" s="32"/>
      <c r="E448" s="32"/>
      <c r="F448" s="32"/>
      <c r="G448" s="32"/>
      <c r="H448" s="32"/>
      <c r="I448" s="32"/>
    </row>
    <row r="449" ht="15.75" customHeight="1">
      <c r="A449" s="32"/>
      <c r="B449" s="32"/>
      <c r="C449" s="32"/>
      <c r="D449" s="32"/>
      <c r="E449" s="32"/>
      <c r="F449" s="32"/>
      <c r="G449" s="32"/>
      <c r="H449" s="32"/>
      <c r="I449" s="32"/>
    </row>
    <row r="450" ht="15.75" customHeight="1">
      <c r="A450" s="32"/>
      <c r="B450" s="32"/>
      <c r="C450" s="32"/>
      <c r="D450" s="32"/>
      <c r="E450" s="32"/>
      <c r="F450" s="32"/>
      <c r="G450" s="32"/>
      <c r="H450" s="32"/>
      <c r="I450" s="32"/>
    </row>
    <row r="451" ht="15.75" customHeight="1">
      <c r="A451" s="32"/>
      <c r="B451" s="32"/>
      <c r="C451" s="32"/>
      <c r="D451" s="32"/>
      <c r="E451" s="32"/>
      <c r="F451" s="32"/>
      <c r="G451" s="32"/>
      <c r="H451" s="32"/>
      <c r="I451" s="32"/>
    </row>
    <row r="452" ht="15.75" customHeight="1">
      <c r="A452" s="32"/>
      <c r="B452" s="32"/>
      <c r="C452" s="32"/>
      <c r="D452" s="32"/>
      <c r="E452" s="32"/>
      <c r="F452" s="32"/>
      <c r="G452" s="32"/>
      <c r="H452" s="32"/>
      <c r="I452" s="32"/>
    </row>
    <row r="453" ht="15.75" customHeight="1">
      <c r="A453" s="32"/>
      <c r="B453" s="32"/>
      <c r="C453" s="32"/>
      <c r="D453" s="32"/>
      <c r="E453" s="32"/>
      <c r="F453" s="32"/>
      <c r="G453" s="32"/>
      <c r="H453" s="32"/>
      <c r="I453" s="32"/>
    </row>
    <row r="454" ht="15.75" customHeight="1">
      <c r="A454" s="32"/>
      <c r="B454" s="32"/>
      <c r="C454" s="32"/>
      <c r="D454" s="32"/>
      <c r="E454" s="32"/>
      <c r="F454" s="32"/>
      <c r="G454" s="32"/>
      <c r="H454" s="32"/>
      <c r="I454" s="32"/>
    </row>
    <row r="455" ht="15.75" customHeight="1">
      <c r="A455" s="32"/>
      <c r="B455" s="32"/>
      <c r="C455" s="32"/>
      <c r="D455" s="32"/>
      <c r="E455" s="32"/>
      <c r="F455" s="32"/>
      <c r="G455" s="32"/>
      <c r="H455" s="32"/>
      <c r="I455" s="32"/>
    </row>
    <row r="456" ht="15.75" customHeight="1">
      <c r="A456" s="32"/>
      <c r="B456" s="32"/>
      <c r="C456" s="32"/>
      <c r="D456" s="32"/>
      <c r="E456" s="32"/>
      <c r="F456" s="32"/>
      <c r="G456" s="32"/>
      <c r="H456" s="32"/>
      <c r="I456" s="32"/>
    </row>
    <row r="457" ht="15.75" customHeight="1">
      <c r="A457" s="32"/>
      <c r="B457" s="32"/>
      <c r="C457" s="32"/>
      <c r="D457" s="32"/>
      <c r="E457" s="32"/>
      <c r="F457" s="32"/>
      <c r="G457" s="32"/>
      <c r="H457" s="32"/>
      <c r="I457" s="32"/>
    </row>
    <row r="458" ht="15.75" customHeight="1">
      <c r="A458" s="32"/>
      <c r="B458" s="32"/>
      <c r="C458" s="32"/>
      <c r="D458" s="32"/>
      <c r="E458" s="32"/>
      <c r="F458" s="32"/>
      <c r="G458" s="32"/>
      <c r="H458" s="32"/>
      <c r="I458" s="32"/>
    </row>
    <row r="459" ht="15.75" customHeight="1">
      <c r="A459" s="32"/>
      <c r="B459" s="32"/>
      <c r="C459" s="32"/>
      <c r="D459" s="32"/>
      <c r="E459" s="32"/>
      <c r="F459" s="32"/>
      <c r="G459" s="32"/>
      <c r="H459" s="32"/>
      <c r="I459" s="32"/>
    </row>
    <row r="460" ht="15.75" customHeight="1">
      <c r="A460" s="32"/>
      <c r="B460" s="32"/>
      <c r="C460" s="32"/>
      <c r="D460" s="32"/>
      <c r="E460" s="32"/>
      <c r="F460" s="32"/>
      <c r="G460" s="32"/>
      <c r="H460" s="32"/>
      <c r="I460" s="32"/>
    </row>
    <row r="461" ht="15.75" customHeight="1">
      <c r="A461" s="32"/>
      <c r="B461" s="32"/>
      <c r="C461" s="32"/>
      <c r="D461" s="32"/>
      <c r="E461" s="32"/>
      <c r="F461" s="32"/>
      <c r="G461" s="32"/>
      <c r="H461" s="32"/>
      <c r="I461" s="32"/>
    </row>
    <row r="462" ht="15.75" customHeight="1">
      <c r="A462" s="32"/>
      <c r="B462" s="32"/>
      <c r="C462" s="32"/>
      <c r="D462" s="32"/>
      <c r="E462" s="32"/>
      <c r="F462" s="32"/>
      <c r="G462" s="32"/>
      <c r="H462" s="32"/>
      <c r="I462" s="32"/>
    </row>
    <row r="463" ht="15.75" customHeight="1">
      <c r="A463" s="32"/>
      <c r="B463" s="32"/>
      <c r="C463" s="32"/>
      <c r="D463" s="32"/>
      <c r="E463" s="32"/>
      <c r="F463" s="32"/>
      <c r="G463" s="32"/>
      <c r="H463" s="32"/>
      <c r="I463" s="32"/>
    </row>
    <row r="464" ht="15.75" customHeight="1">
      <c r="A464" s="32"/>
      <c r="B464" s="32"/>
      <c r="C464" s="32"/>
      <c r="D464" s="32"/>
      <c r="E464" s="32"/>
      <c r="F464" s="32"/>
      <c r="G464" s="32"/>
      <c r="H464" s="32"/>
      <c r="I464" s="32"/>
    </row>
    <row r="465" ht="15.75" customHeight="1">
      <c r="A465" s="32"/>
      <c r="B465" s="32"/>
      <c r="C465" s="32"/>
      <c r="D465" s="32"/>
      <c r="E465" s="32"/>
      <c r="F465" s="32"/>
      <c r="G465" s="32"/>
      <c r="H465" s="32"/>
      <c r="I465" s="32"/>
    </row>
    <row r="466" ht="15.75" customHeight="1">
      <c r="A466" s="32"/>
      <c r="B466" s="32"/>
      <c r="C466" s="32"/>
      <c r="D466" s="32"/>
      <c r="E466" s="32"/>
      <c r="F466" s="32"/>
      <c r="G466" s="32"/>
      <c r="H466" s="32"/>
      <c r="I466" s="32"/>
    </row>
    <row r="467" ht="15.75" customHeight="1">
      <c r="A467" s="32"/>
      <c r="B467" s="32"/>
      <c r="C467" s="32"/>
      <c r="D467" s="32"/>
      <c r="E467" s="32"/>
      <c r="F467" s="32"/>
      <c r="G467" s="32"/>
      <c r="H467" s="32"/>
      <c r="I467" s="32"/>
    </row>
    <row r="468" ht="15.75" customHeight="1">
      <c r="A468" s="32"/>
      <c r="B468" s="32"/>
      <c r="C468" s="32"/>
      <c r="D468" s="32"/>
      <c r="E468" s="32"/>
      <c r="F468" s="32"/>
      <c r="G468" s="32"/>
      <c r="H468" s="32"/>
      <c r="I468" s="32"/>
    </row>
    <row r="469" ht="15.75" customHeight="1">
      <c r="A469" s="32"/>
      <c r="B469" s="32"/>
      <c r="C469" s="32"/>
      <c r="D469" s="32"/>
      <c r="E469" s="32"/>
      <c r="F469" s="32"/>
      <c r="G469" s="32"/>
      <c r="H469" s="32"/>
      <c r="I469" s="32"/>
    </row>
    <row r="470" ht="15.75" customHeight="1">
      <c r="A470" s="32"/>
      <c r="B470" s="32"/>
      <c r="C470" s="32"/>
      <c r="D470" s="32"/>
      <c r="E470" s="32"/>
      <c r="F470" s="32"/>
      <c r="G470" s="32"/>
      <c r="H470" s="32"/>
      <c r="I470" s="32"/>
    </row>
    <row r="471" ht="15.75" customHeight="1">
      <c r="A471" s="32"/>
      <c r="B471" s="32"/>
      <c r="C471" s="32"/>
      <c r="D471" s="32"/>
      <c r="E471" s="32"/>
      <c r="F471" s="32"/>
      <c r="G471" s="32"/>
      <c r="H471" s="32"/>
      <c r="I471" s="32"/>
    </row>
    <row r="472" ht="15.75" customHeight="1">
      <c r="A472" s="32"/>
      <c r="B472" s="32"/>
      <c r="C472" s="32"/>
      <c r="D472" s="32"/>
      <c r="E472" s="32"/>
      <c r="F472" s="32"/>
      <c r="G472" s="32"/>
      <c r="H472" s="32"/>
      <c r="I472" s="32"/>
    </row>
    <row r="473" ht="15.75" customHeight="1">
      <c r="A473" s="32"/>
      <c r="B473" s="32"/>
      <c r="C473" s="32"/>
      <c r="D473" s="32"/>
      <c r="E473" s="32"/>
      <c r="F473" s="32"/>
      <c r="G473" s="32"/>
      <c r="H473" s="32"/>
      <c r="I473" s="32"/>
    </row>
    <row r="474" ht="15.75" customHeight="1">
      <c r="A474" s="32"/>
      <c r="B474" s="32"/>
      <c r="C474" s="32"/>
      <c r="D474" s="32"/>
      <c r="E474" s="32"/>
      <c r="F474" s="32"/>
      <c r="G474" s="32"/>
      <c r="H474" s="32"/>
      <c r="I474" s="32"/>
    </row>
    <row r="475" ht="15.75" customHeight="1">
      <c r="A475" s="32"/>
      <c r="B475" s="32"/>
      <c r="C475" s="32"/>
      <c r="D475" s="32"/>
      <c r="E475" s="32"/>
      <c r="F475" s="32"/>
      <c r="G475" s="32"/>
      <c r="H475" s="32"/>
      <c r="I475" s="32"/>
    </row>
    <row r="476" ht="15.75" customHeight="1">
      <c r="A476" s="32"/>
      <c r="B476" s="32"/>
      <c r="C476" s="32"/>
      <c r="D476" s="32"/>
      <c r="E476" s="32"/>
      <c r="F476" s="32"/>
      <c r="G476" s="32"/>
      <c r="H476" s="32"/>
      <c r="I476" s="32"/>
    </row>
    <row r="477" ht="15.75" customHeight="1">
      <c r="A477" s="32"/>
      <c r="B477" s="32"/>
      <c r="C477" s="32"/>
      <c r="D477" s="32"/>
      <c r="E477" s="32"/>
      <c r="F477" s="32"/>
      <c r="G477" s="32"/>
      <c r="H477" s="32"/>
      <c r="I477" s="32"/>
    </row>
    <row r="478" ht="15.75" customHeight="1">
      <c r="A478" s="32"/>
      <c r="B478" s="32"/>
      <c r="C478" s="32"/>
      <c r="D478" s="32"/>
      <c r="E478" s="32"/>
      <c r="F478" s="32"/>
      <c r="G478" s="32"/>
      <c r="H478" s="32"/>
      <c r="I478" s="32"/>
    </row>
    <row r="479" ht="15.75" customHeight="1">
      <c r="A479" s="32"/>
      <c r="B479" s="32"/>
      <c r="C479" s="32"/>
      <c r="D479" s="32"/>
      <c r="E479" s="32"/>
      <c r="F479" s="32"/>
      <c r="G479" s="32"/>
      <c r="H479" s="32"/>
      <c r="I479" s="32"/>
    </row>
    <row r="480" ht="15.75" customHeight="1">
      <c r="A480" s="32"/>
      <c r="B480" s="32"/>
      <c r="C480" s="32"/>
      <c r="D480" s="32"/>
      <c r="E480" s="32"/>
      <c r="F480" s="32"/>
      <c r="G480" s="32"/>
      <c r="H480" s="32"/>
      <c r="I480" s="32"/>
    </row>
    <row r="481" ht="15.75" customHeight="1">
      <c r="A481" s="32"/>
      <c r="B481" s="32"/>
      <c r="C481" s="32"/>
      <c r="D481" s="32"/>
      <c r="E481" s="32"/>
      <c r="F481" s="32"/>
      <c r="G481" s="32"/>
      <c r="H481" s="32"/>
      <c r="I481" s="32"/>
    </row>
    <row r="482" ht="15.75" customHeight="1">
      <c r="A482" s="32"/>
      <c r="B482" s="32"/>
      <c r="C482" s="32"/>
      <c r="D482" s="32"/>
      <c r="E482" s="32"/>
      <c r="F482" s="32"/>
      <c r="G482" s="32"/>
      <c r="H482" s="32"/>
      <c r="I482" s="32"/>
    </row>
    <row r="483" ht="15.75" customHeight="1">
      <c r="A483" s="32"/>
      <c r="B483" s="32"/>
      <c r="C483" s="32"/>
      <c r="D483" s="32"/>
      <c r="E483" s="32"/>
      <c r="F483" s="32"/>
      <c r="G483" s="32"/>
      <c r="H483" s="32"/>
      <c r="I483" s="32"/>
    </row>
    <row r="484" ht="15.75" customHeight="1">
      <c r="A484" s="32"/>
      <c r="B484" s="32"/>
      <c r="C484" s="32"/>
      <c r="D484" s="32"/>
      <c r="E484" s="32"/>
      <c r="F484" s="32"/>
      <c r="G484" s="32"/>
      <c r="H484" s="32"/>
      <c r="I484" s="32"/>
    </row>
    <row r="485" ht="15.75" customHeight="1">
      <c r="A485" s="32"/>
      <c r="B485" s="32"/>
      <c r="C485" s="32"/>
      <c r="D485" s="32"/>
      <c r="E485" s="32"/>
      <c r="F485" s="32"/>
      <c r="G485" s="32"/>
      <c r="H485" s="32"/>
      <c r="I485" s="32"/>
    </row>
    <row r="486" ht="15.75" customHeight="1">
      <c r="A486" s="32"/>
      <c r="B486" s="32"/>
      <c r="C486" s="32"/>
      <c r="D486" s="32"/>
      <c r="E486" s="32"/>
      <c r="F486" s="32"/>
      <c r="G486" s="32"/>
      <c r="H486" s="32"/>
      <c r="I486" s="32"/>
    </row>
    <row r="487" ht="15.75" customHeight="1">
      <c r="A487" s="32"/>
      <c r="B487" s="32"/>
      <c r="C487" s="32"/>
      <c r="D487" s="32"/>
      <c r="E487" s="32"/>
      <c r="F487" s="32"/>
      <c r="G487" s="32"/>
      <c r="H487" s="32"/>
      <c r="I487" s="32"/>
    </row>
    <row r="488" ht="15.75" customHeight="1">
      <c r="A488" s="32"/>
      <c r="B488" s="32"/>
      <c r="C488" s="32"/>
      <c r="D488" s="32"/>
      <c r="E488" s="32"/>
      <c r="F488" s="32"/>
      <c r="G488" s="32"/>
      <c r="H488" s="32"/>
      <c r="I488" s="32"/>
    </row>
    <row r="489" ht="15.75" customHeight="1">
      <c r="A489" s="32"/>
      <c r="B489" s="32"/>
      <c r="C489" s="32"/>
      <c r="D489" s="32"/>
      <c r="E489" s="32"/>
      <c r="F489" s="32"/>
      <c r="G489" s="32"/>
      <c r="H489" s="32"/>
      <c r="I489" s="32"/>
    </row>
    <row r="490" ht="15.75" customHeight="1">
      <c r="A490" s="32"/>
      <c r="B490" s="32"/>
      <c r="C490" s="32"/>
      <c r="D490" s="32"/>
      <c r="E490" s="32"/>
      <c r="F490" s="32"/>
      <c r="G490" s="32"/>
      <c r="H490" s="32"/>
      <c r="I490" s="32"/>
    </row>
    <row r="491" ht="15.75" customHeight="1">
      <c r="A491" s="32"/>
      <c r="B491" s="32"/>
      <c r="C491" s="32"/>
      <c r="D491" s="32"/>
      <c r="E491" s="32"/>
      <c r="F491" s="32"/>
      <c r="G491" s="32"/>
      <c r="H491" s="32"/>
      <c r="I491" s="32"/>
    </row>
    <row r="492" ht="15.75" customHeight="1">
      <c r="A492" s="32"/>
      <c r="B492" s="32"/>
      <c r="C492" s="32"/>
      <c r="D492" s="32"/>
      <c r="E492" s="32"/>
      <c r="F492" s="32"/>
      <c r="G492" s="32"/>
      <c r="H492" s="32"/>
      <c r="I492" s="32"/>
    </row>
    <row r="493" ht="15.75" customHeight="1">
      <c r="A493" s="32"/>
      <c r="B493" s="32"/>
      <c r="C493" s="32"/>
      <c r="D493" s="32"/>
      <c r="E493" s="32"/>
      <c r="F493" s="32"/>
      <c r="G493" s="32"/>
      <c r="H493" s="32"/>
      <c r="I493" s="32"/>
    </row>
    <row r="494" ht="15.75" customHeight="1">
      <c r="A494" s="32"/>
      <c r="B494" s="32"/>
      <c r="C494" s="32"/>
      <c r="D494" s="32"/>
      <c r="E494" s="32"/>
      <c r="F494" s="32"/>
      <c r="G494" s="32"/>
      <c r="H494" s="32"/>
      <c r="I494" s="32"/>
    </row>
    <row r="495" ht="15.75" customHeight="1">
      <c r="A495" s="32"/>
      <c r="B495" s="32"/>
      <c r="C495" s="32"/>
      <c r="D495" s="32"/>
      <c r="E495" s="32"/>
      <c r="F495" s="32"/>
      <c r="G495" s="32"/>
      <c r="H495" s="32"/>
      <c r="I495" s="32"/>
    </row>
    <row r="496" ht="15.75" customHeight="1">
      <c r="A496" s="32"/>
      <c r="B496" s="32"/>
      <c r="C496" s="32"/>
      <c r="D496" s="32"/>
      <c r="E496" s="32"/>
      <c r="F496" s="32"/>
      <c r="G496" s="32"/>
      <c r="H496" s="32"/>
      <c r="I496" s="32"/>
    </row>
    <row r="497" ht="15.75" customHeight="1">
      <c r="A497" s="32"/>
      <c r="B497" s="32"/>
      <c r="C497" s="32"/>
      <c r="D497" s="32"/>
      <c r="E497" s="32"/>
      <c r="F497" s="32"/>
      <c r="G497" s="32"/>
      <c r="H497" s="32"/>
      <c r="I497" s="32"/>
    </row>
    <row r="498" ht="15.75" customHeight="1">
      <c r="A498" s="32"/>
      <c r="B498" s="32"/>
      <c r="C498" s="32"/>
      <c r="D498" s="32"/>
      <c r="E498" s="32"/>
      <c r="F498" s="32"/>
      <c r="G498" s="32"/>
      <c r="H498" s="32"/>
      <c r="I498" s="32"/>
    </row>
    <row r="499" ht="15.75" customHeight="1">
      <c r="A499" s="32"/>
      <c r="B499" s="32"/>
      <c r="C499" s="32"/>
      <c r="D499" s="32"/>
      <c r="E499" s="32"/>
      <c r="F499" s="32"/>
      <c r="G499" s="32"/>
      <c r="H499" s="32"/>
      <c r="I499" s="32"/>
    </row>
    <row r="500" ht="15.75" customHeight="1">
      <c r="A500" s="32"/>
      <c r="B500" s="32"/>
      <c r="C500" s="32"/>
      <c r="D500" s="32"/>
      <c r="E500" s="32"/>
      <c r="F500" s="32"/>
      <c r="G500" s="32"/>
      <c r="H500" s="32"/>
      <c r="I500" s="32"/>
    </row>
    <row r="501" ht="15.75" customHeight="1">
      <c r="A501" s="32"/>
      <c r="B501" s="32"/>
      <c r="C501" s="32"/>
      <c r="D501" s="32"/>
      <c r="E501" s="32"/>
      <c r="F501" s="32"/>
      <c r="G501" s="32"/>
      <c r="H501" s="32"/>
      <c r="I501" s="32"/>
    </row>
    <row r="502" ht="15.75" customHeight="1">
      <c r="A502" s="32"/>
      <c r="B502" s="32"/>
      <c r="C502" s="32"/>
      <c r="D502" s="32"/>
      <c r="E502" s="32"/>
      <c r="F502" s="32"/>
      <c r="G502" s="32"/>
      <c r="H502" s="32"/>
      <c r="I502" s="32"/>
    </row>
    <row r="503" ht="15.75" customHeight="1">
      <c r="A503" s="32"/>
      <c r="B503" s="32"/>
      <c r="C503" s="32"/>
      <c r="D503" s="32"/>
      <c r="E503" s="32"/>
      <c r="F503" s="32"/>
      <c r="G503" s="32"/>
      <c r="H503" s="32"/>
      <c r="I503" s="32"/>
    </row>
    <row r="504" ht="15.75" customHeight="1">
      <c r="A504" s="32"/>
      <c r="B504" s="32"/>
      <c r="C504" s="32"/>
      <c r="D504" s="32"/>
      <c r="E504" s="32"/>
      <c r="F504" s="32"/>
      <c r="G504" s="32"/>
      <c r="H504" s="32"/>
      <c r="I504" s="32"/>
    </row>
    <row r="505" ht="15.75" customHeight="1">
      <c r="A505" s="32"/>
      <c r="B505" s="32"/>
      <c r="C505" s="32"/>
      <c r="D505" s="32"/>
      <c r="E505" s="32"/>
      <c r="F505" s="32"/>
      <c r="G505" s="32"/>
      <c r="H505" s="32"/>
      <c r="I505" s="32"/>
    </row>
    <row r="506" ht="15.75" customHeight="1">
      <c r="A506" s="32"/>
      <c r="B506" s="32"/>
      <c r="C506" s="32"/>
      <c r="D506" s="32"/>
      <c r="E506" s="32"/>
      <c r="F506" s="32"/>
      <c r="G506" s="32"/>
      <c r="H506" s="32"/>
      <c r="I506" s="32"/>
    </row>
    <row r="507" ht="15.75" customHeight="1">
      <c r="A507" s="32"/>
      <c r="B507" s="32"/>
      <c r="C507" s="32"/>
      <c r="D507" s="32"/>
      <c r="E507" s="32"/>
      <c r="F507" s="32"/>
      <c r="G507" s="32"/>
      <c r="H507" s="32"/>
      <c r="I507" s="32"/>
    </row>
    <row r="508" ht="15.75" customHeight="1">
      <c r="A508" s="32"/>
      <c r="B508" s="32"/>
      <c r="C508" s="32"/>
      <c r="D508" s="32"/>
      <c r="E508" s="32"/>
      <c r="F508" s="32"/>
      <c r="G508" s="32"/>
      <c r="H508" s="32"/>
      <c r="I508" s="32"/>
    </row>
    <row r="509" ht="15.75" customHeight="1">
      <c r="A509" s="32"/>
      <c r="B509" s="32"/>
      <c r="C509" s="32"/>
      <c r="D509" s="32"/>
      <c r="E509" s="32"/>
      <c r="F509" s="32"/>
      <c r="G509" s="32"/>
      <c r="H509" s="32"/>
      <c r="I509" s="32"/>
    </row>
    <row r="510" ht="15.75" customHeight="1">
      <c r="A510" s="32"/>
      <c r="B510" s="32"/>
      <c r="C510" s="32"/>
      <c r="D510" s="32"/>
      <c r="E510" s="32"/>
      <c r="F510" s="32"/>
      <c r="G510" s="32"/>
      <c r="H510" s="32"/>
      <c r="I510" s="32"/>
    </row>
    <row r="511" ht="15.75" customHeight="1">
      <c r="A511" s="32"/>
      <c r="B511" s="32"/>
      <c r="C511" s="32"/>
      <c r="D511" s="32"/>
      <c r="E511" s="32"/>
      <c r="F511" s="32"/>
      <c r="G511" s="32"/>
      <c r="H511" s="32"/>
      <c r="I511" s="32"/>
    </row>
    <row r="512" ht="15.75" customHeight="1">
      <c r="A512" s="32"/>
      <c r="B512" s="32"/>
      <c r="C512" s="32"/>
      <c r="D512" s="32"/>
      <c r="E512" s="32"/>
      <c r="F512" s="32"/>
      <c r="G512" s="32"/>
      <c r="H512" s="32"/>
      <c r="I512" s="32"/>
    </row>
    <row r="513" ht="15.75" customHeight="1">
      <c r="A513" s="32"/>
      <c r="B513" s="32"/>
      <c r="C513" s="32"/>
      <c r="D513" s="32"/>
      <c r="E513" s="32"/>
      <c r="F513" s="32"/>
      <c r="G513" s="32"/>
      <c r="H513" s="32"/>
      <c r="I513" s="32"/>
    </row>
    <row r="514" ht="15.75" customHeight="1">
      <c r="A514" s="32"/>
      <c r="B514" s="32"/>
      <c r="C514" s="32"/>
      <c r="D514" s="32"/>
      <c r="E514" s="32"/>
      <c r="F514" s="32"/>
      <c r="G514" s="32"/>
      <c r="H514" s="32"/>
      <c r="I514" s="32"/>
    </row>
    <row r="515" ht="15.75" customHeight="1">
      <c r="A515" s="32"/>
      <c r="B515" s="32"/>
      <c r="C515" s="32"/>
      <c r="D515" s="32"/>
      <c r="E515" s="32"/>
      <c r="F515" s="32"/>
      <c r="G515" s="32"/>
      <c r="H515" s="32"/>
      <c r="I515" s="32"/>
    </row>
    <row r="516" ht="15.75" customHeight="1">
      <c r="A516" s="32"/>
      <c r="B516" s="32"/>
      <c r="C516" s="32"/>
      <c r="D516" s="32"/>
      <c r="E516" s="32"/>
      <c r="F516" s="32"/>
      <c r="G516" s="32"/>
      <c r="H516" s="32"/>
      <c r="I516" s="32"/>
    </row>
    <row r="517" ht="15.75" customHeight="1">
      <c r="A517" s="32"/>
      <c r="B517" s="32"/>
      <c r="C517" s="32"/>
      <c r="D517" s="32"/>
      <c r="E517" s="32"/>
      <c r="F517" s="32"/>
      <c r="G517" s="32"/>
      <c r="H517" s="32"/>
      <c r="I517" s="32"/>
    </row>
    <row r="518" ht="15.75" customHeight="1">
      <c r="A518" s="32"/>
      <c r="B518" s="32"/>
      <c r="C518" s="32"/>
      <c r="D518" s="32"/>
      <c r="E518" s="32"/>
      <c r="F518" s="32"/>
      <c r="G518" s="32"/>
      <c r="H518" s="32"/>
      <c r="I518" s="32"/>
    </row>
    <row r="519" ht="15.75" customHeight="1">
      <c r="A519" s="32"/>
      <c r="B519" s="32"/>
      <c r="C519" s="32"/>
      <c r="D519" s="32"/>
      <c r="E519" s="32"/>
      <c r="F519" s="32"/>
      <c r="G519" s="32"/>
      <c r="H519" s="32"/>
      <c r="I519" s="32"/>
    </row>
    <row r="520" ht="15.75" customHeight="1">
      <c r="A520" s="32"/>
      <c r="B520" s="32"/>
      <c r="C520" s="32"/>
      <c r="D520" s="32"/>
      <c r="E520" s="32"/>
      <c r="F520" s="32"/>
      <c r="G520" s="32"/>
      <c r="H520" s="32"/>
      <c r="I520" s="32"/>
    </row>
    <row r="521" ht="15.75" customHeight="1">
      <c r="A521" s="32"/>
      <c r="B521" s="32"/>
      <c r="C521" s="32"/>
      <c r="D521" s="32"/>
      <c r="E521" s="32"/>
      <c r="F521" s="32"/>
      <c r="G521" s="32"/>
      <c r="H521" s="32"/>
      <c r="I521" s="32"/>
    </row>
    <row r="522" ht="15.75" customHeight="1">
      <c r="A522" s="32"/>
      <c r="B522" s="32"/>
      <c r="C522" s="32"/>
      <c r="D522" s="32"/>
      <c r="E522" s="32"/>
      <c r="F522" s="32"/>
      <c r="G522" s="32"/>
      <c r="H522" s="32"/>
      <c r="I522" s="32"/>
    </row>
    <row r="523" ht="15.75" customHeight="1">
      <c r="A523" s="32"/>
      <c r="B523" s="32"/>
      <c r="C523" s="32"/>
      <c r="D523" s="32"/>
      <c r="E523" s="32"/>
      <c r="F523" s="32"/>
      <c r="G523" s="32"/>
      <c r="H523" s="32"/>
      <c r="I523" s="32"/>
    </row>
    <row r="524" ht="15.75" customHeight="1">
      <c r="A524" s="32"/>
      <c r="B524" s="32"/>
      <c r="C524" s="32"/>
      <c r="D524" s="32"/>
      <c r="E524" s="32"/>
      <c r="F524" s="32"/>
      <c r="G524" s="32"/>
      <c r="H524" s="32"/>
      <c r="I524" s="32"/>
    </row>
    <row r="525" ht="15.75" customHeight="1">
      <c r="A525" s="32"/>
      <c r="B525" s="32"/>
      <c r="C525" s="32"/>
      <c r="D525" s="32"/>
      <c r="E525" s="32"/>
      <c r="F525" s="32"/>
      <c r="G525" s="32"/>
      <c r="H525" s="32"/>
      <c r="I525" s="32"/>
    </row>
    <row r="526" ht="15.75" customHeight="1">
      <c r="A526" s="32"/>
      <c r="B526" s="32"/>
      <c r="C526" s="32"/>
      <c r="D526" s="32"/>
      <c r="E526" s="32"/>
      <c r="F526" s="32"/>
      <c r="G526" s="32"/>
      <c r="H526" s="32"/>
      <c r="I526" s="32"/>
    </row>
    <row r="527" ht="15.75" customHeight="1">
      <c r="A527" s="32"/>
      <c r="B527" s="32"/>
      <c r="C527" s="32"/>
      <c r="D527" s="32"/>
      <c r="E527" s="32"/>
      <c r="F527" s="32"/>
      <c r="G527" s="32"/>
      <c r="H527" s="32"/>
      <c r="I527" s="32"/>
    </row>
    <row r="528" ht="15.75" customHeight="1">
      <c r="A528" s="32"/>
      <c r="B528" s="32"/>
      <c r="C528" s="32"/>
      <c r="D528" s="32"/>
      <c r="E528" s="32"/>
      <c r="F528" s="32"/>
      <c r="G528" s="32"/>
      <c r="H528" s="32"/>
      <c r="I528" s="32"/>
    </row>
    <row r="529" ht="15.75" customHeight="1">
      <c r="A529" s="32"/>
      <c r="B529" s="32"/>
      <c r="C529" s="32"/>
      <c r="D529" s="32"/>
      <c r="E529" s="32"/>
      <c r="F529" s="32"/>
      <c r="G529" s="32"/>
      <c r="H529" s="32"/>
      <c r="I529" s="32"/>
    </row>
    <row r="530" ht="15.75" customHeight="1">
      <c r="A530" s="32"/>
      <c r="B530" s="32"/>
      <c r="C530" s="32"/>
      <c r="D530" s="32"/>
      <c r="E530" s="32"/>
      <c r="F530" s="32"/>
      <c r="G530" s="32"/>
      <c r="H530" s="32"/>
      <c r="I530" s="32"/>
    </row>
    <row r="531" ht="15.75" customHeight="1">
      <c r="A531" s="32"/>
      <c r="B531" s="32"/>
      <c r="C531" s="32"/>
      <c r="D531" s="32"/>
      <c r="E531" s="32"/>
      <c r="F531" s="32"/>
      <c r="G531" s="32"/>
      <c r="H531" s="32"/>
      <c r="I531" s="32"/>
    </row>
    <row r="532" ht="15.75" customHeight="1">
      <c r="A532" s="32"/>
      <c r="B532" s="32"/>
      <c r="C532" s="32"/>
      <c r="D532" s="32"/>
      <c r="E532" s="32"/>
      <c r="F532" s="32"/>
      <c r="G532" s="32"/>
      <c r="H532" s="32"/>
      <c r="I532" s="32"/>
    </row>
    <row r="533" ht="15.75" customHeight="1">
      <c r="A533" s="32"/>
      <c r="B533" s="32"/>
      <c r="C533" s="32"/>
      <c r="D533" s="32"/>
      <c r="E533" s="32"/>
      <c r="F533" s="32"/>
      <c r="G533" s="32"/>
      <c r="H533" s="32"/>
      <c r="I533" s="32"/>
    </row>
    <row r="534" ht="15.75" customHeight="1">
      <c r="A534" s="32"/>
      <c r="B534" s="32"/>
      <c r="C534" s="32"/>
      <c r="D534" s="32"/>
      <c r="E534" s="32"/>
      <c r="F534" s="32"/>
      <c r="G534" s="32"/>
      <c r="H534" s="32"/>
      <c r="I534" s="32"/>
    </row>
    <row r="535" ht="15.75" customHeight="1">
      <c r="A535" s="32"/>
      <c r="B535" s="32"/>
      <c r="C535" s="32"/>
      <c r="D535" s="32"/>
      <c r="E535" s="32"/>
      <c r="F535" s="32"/>
      <c r="G535" s="32"/>
      <c r="H535" s="32"/>
      <c r="I535" s="32"/>
    </row>
    <row r="536" ht="15.75" customHeight="1">
      <c r="A536" s="32"/>
      <c r="B536" s="32"/>
      <c r="C536" s="32"/>
      <c r="D536" s="32"/>
      <c r="E536" s="32"/>
      <c r="F536" s="32"/>
      <c r="G536" s="32"/>
      <c r="H536" s="32"/>
      <c r="I536" s="32"/>
    </row>
    <row r="537" ht="15.75" customHeight="1">
      <c r="A537" s="32"/>
      <c r="B537" s="32"/>
      <c r="C537" s="32"/>
      <c r="D537" s="32"/>
      <c r="E537" s="32"/>
      <c r="F537" s="32"/>
      <c r="G537" s="32"/>
      <c r="H537" s="32"/>
      <c r="I537" s="32"/>
    </row>
    <row r="538" ht="15.75" customHeight="1">
      <c r="A538" s="32"/>
      <c r="B538" s="32"/>
      <c r="C538" s="32"/>
      <c r="D538" s="32"/>
      <c r="E538" s="32"/>
      <c r="F538" s="32"/>
      <c r="G538" s="32"/>
      <c r="H538" s="32"/>
      <c r="I538" s="32"/>
    </row>
    <row r="539" ht="15.75" customHeight="1">
      <c r="A539" s="32"/>
      <c r="B539" s="32"/>
      <c r="C539" s="32"/>
      <c r="D539" s="32"/>
      <c r="E539" s="32"/>
      <c r="F539" s="32"/>
      <c r="G539" s="32"/>
      <c r="H539" s="32"/>
      <c r="I539" s="32"/>
    </row>
    <row r="540" ht="15.75" customHeight="1">
      <c r="A540" s="32"/>
      <c r="B540" s="32"/>
      <c r="C540" s="32"/>
      <c r="D540" s="32"/>
      <c r="E540" s="32"/>
      <c r="F540" s="32"/>
      <c r="G540" s="32"/>
      <c r="H540" s="32"/>
      <c r="I540" s="32"/>
    </row>
    <row r="541" ht="15.75" customHeight="1">
      <c r="A541" s="32"/>
      <c r="B541" s="32"/>
      <c r="C541" s="32"/>
      <c r="D541" s="32"/>
      <c r="E541" s="32"/>
      <c r="F541" s="32"/>
      <c r="G541" s="32"/>
      <c r="H541" s="32"/>
      <c r="I541" s="32"/>
    </row>
    <row r="542" ht="15.75" customHeight="1">
      <c r="A542" s="32"/>
      <c r="B542" s="32"/>
      <c r="C542" s="32"/>
      <c r="D542" s="32"/>
      <c r="E542" s="32"/>
      <c r="F542" s="32"/>
      <c r="G542" s="32"/>
      <c r="H542" s="32"/>
      <c r="I542" s="32"/>
    </row>
    <row r="543" ht="15.75" customHeight="1">
      <c r="A543" s="32"/>
      <c r="B543" s="32"/>
      <c r="C543" s="32"/>
      <c r="D543" s="32"/>
      <c r="E543" s="32"/>
      <c r="F543" s="32"/>
      <c r="G543" s="32"/>
      <c r="H543" s="32"/>
      <c r="I543" s="32"/>
    </row>
    <row r="544" ht="15.75" customHeight="1">
      <c r="A544" s="32"/>
      <c r="B544" s="32"/>
      <c r="C544" s="32"/>
      <c r="D544" s="32"/>
      <c r="E544" s="32"/>
      <c r="F544" s="32"/>
      <c r="G544" s="32"/>
      <c r="H544" s="32"/>
      <c r="I544" s="32"/>
    </row>
    <row r="545" ht="15.75" customHeight="1">
      <c r="A545" s="32"/>
      <c r="B545" s="32"/>
      <c r="C545" s="32"/>
      <c r="D545" s="32"/>
      <c r="E545" s="32"/>
      <c r="F545" s="32"/>
      <c r="G545" s="32"/>
      <c r="H545" s="32"/>
      <c r="I545" s="32"/>
    </row>
    <row r="546" ht="15.75" customHeight="1">
      <c r="A546" s="32"/>
      <c r="B546" s="32"/>
      <c r="C546" s="32"/>
      <c r="D546" s="32"/>
      <c r="E546" s="32"/>
      <c r="F546" s="32"/>
      <c r="G546" s="32"/>
      <c r="H546" s="32"/>
      <c r="I546" s="32"/>
    </row>
    <row r="547" ht="15.75" customHeight="1">
      <c r="A547" s="32"/>
      <c r="B547" s="32"/>
      <c r="C547" s="32"/>
      <c r="D547" s="32"/>
      <c r="E547" s="32"/>
      <c r="F547" s="32"/>
      <c r="G547" s="32"/>
      <c r="H547" s="32"/>
      <c r="I547" s="32"/>
    </row>
    <row r="548" ht="15.75" customHeight="1">
      <c r="A548" s="32"/>
      <c r="B548" s="32"/>
      <c r="C548" s="32"/>
      <c r="D548" s="32"/>
      <c r="E548" s="32"/>
      <c r="F548" s="32"/>
      <c r="G548" s="32"/>
      <c r="H548" s="32"/>
      <c r="I548" s="32"/>
    </row>
    <row r="549" ht="15.75" customHeight="1">
      <c r="A549" s="32"/>
      <c r="B549" s="32"/>
      <c r="C549" s="32"/>
      <c r="D549" s="32"/>
      <c r="E549" s="32"/>
      <c r="F549" s="32"/>
      <c r="G549" s="32"/>
      <c r="H549" s="32"/>
      <c r="I549" s="32"/>
    </row>
    <row r="550" ht="15.75" customHeight="1">
      <c r="A550" s="32"/>
      <c r="B550" s="32"/>
      <c r="C550" s="32"/>
      <c r="D550" s="32"/>
      <c r="E550" s="32"/>
      <c r="F550" s="32"/>
      <c r="G550" s="32"/>
      <c r="H550" s="32"/>
      <c r="I550" s="32"/>
    </row>
    <row r="551" ht="15.75" customHeight="1">
      <c r="A551" s="32"/>
      <c r="B551" s="32"/>
      <c r="C551" s="32"/>
      <c r="D551" s="32"/>
      <c r="E551" s="32"/>
      <c r="F551" s="32"/>
      <c r="G551" s="32"/>
      <c r="H551" s="32"/>
      <c r="I551" s="32"/>
    </row>
    <row r="552" ht="15.75" customHeight="1">
      <c r="A552" s="32"/>
      <c r="B552" s="32"/>
      <c r="C552" s="32"/>
      <c r="D552" s="32"/>
      <c r="E552" s="32"/>
      <c r="F552" s="32"/>
      <c r="G552" s="32"/>
      <c r="H552" s="32"/>
      <c r="I552" s="32"/>
    </row>
    <row r="553" ht="15.75" customHeight="1">
      <c r="A553" s="32"/>
      <c r="B553" s="32"/>
      <c r="C553" s="32"/>
      <c r="D553" s="32"/>
      <c r="E553" s="32"/>
      <c r="F553" s="32"/>
      <c r="G553" s="32"/>
      <c r="H553" s="32"/>
      <c r="I553" s="32"/>
    </row>
    <row r="554" ht="15.75" customHeight="1">
      <c r="A554" s="32"/>
      <c r="B554" s="32"/>
      <c r="C554" s="32"/>
      <c r="D554" s="32"/>
      <c r="E554" s="32"/>
      <c r="F554" s="32"/>
      <c r="G554" s="32"/>
      <c r="H554" s="32"/>
      <c r="I554" s="32"/>
    </row>
    <row r="555" ht="15.75" customHeight="1">
      <c r="A555" s="32"/>
      <c r="B555" s="32"/>
      <c r="C555" s="32"/>
      <c r="D555" s="32"/>
      <c r="E555" s="32"/>
      <c r="F555" s="32"/>
      <c r="G555" s="32"/>
      <c r="H555" s="32"/>
      <c r="I555" s="32"/>
    </row>
    <row r="556" ht="15.75" customHeight="1">
      <c r="A556" s="32"/>
      <c r="B556" s="32"/>
      <c r="C556" s="32"/>
      <c r="D556" s="32"/>
      <c r="E556" s="32"/>
      <c r="F556" s="32"/>
      <c r="G556" s="32"/>
      <c r="H556" s="32"/>
      <c r="I556" s="32"/>
    </row>
    <row r="557" ht="15.75" customHeight="1">
      <c r="A557" s="32"/>
      <c r="B557" s="32"/>
      <c r="C557" s="32"/>
      <c r="D557" s="32"/>
      <c r="E557" s="32"/>
      <c r="F557" s="32"/>
      <c r="G557" s="32"/>
      <c r="H557" s="32"/>
      <c r="I557" s="32"/>
    </row>
    <row r="558" ht="15.75" customHeight="1">
      <c r="A558" s="32"/>
      <c r="B558" s="32"/>
      <c r="C558" s="32"/>
      <c r="D558" s="32"/>
      <c r="E558" s="32"/>
      <c r="F558" s="32"/>
      <c r="G558" s="32"/>
      <c r="H558" s="32"/>
      <c r="I558" s="32"/>
    </row>
    <row r="559" ht="15.75" customHeight="1">
      <c r="A559" s="32"/>
      <c r="B559" s="32"/>
      <c r="C559" s="32"/>
      <c r="D559" s="32"/>
      <c r="E559" s="32"/>
      <c r="F559" s="32"/>
      <c r="G559" s="32"/>
      <c r="H559" s="32"/>
      <c r="I559" s="32"/>
    </row>
    <row r="560" ht="15.75" customHeight="1">
      <c r="A560" s="32"/>
      <c r="B560" s="32"/>
      <c r="C560" s="32"/>
      <c r="D560" s="32"/>
      <c r="E560" s="32"/>
      <c r="F560" s="32"/>
      <c r="G560" s="32"/>
      <c r="H560" s="32"/>
      <c r="I560" s="32"/>
    </row>
    <row r="561" ht="15.75" customHeight="1">
      <c r="A561" s="32"/>
      <c r="B561" s="32"/>
      <c r="C561" s="32"/>
      <c r="D561" s="32"/>
      <c r="E561" s="32"/>
      <c r="F561" s="32"/>
      <c r="G561" s="32"/>
      <c r="H561" s="32"/>
      <c r="I561" s="32"/>
    </row>
    <row r="562" ht="15.75" customHeight="1">
      <c r="A562" s="32"/>
      <c r="B562" s="32"/>
      <c r="C562" s="32"/>
      <c r="D562" s="32"/>
      <c r="E562" s="32"/>
      <c r="F562" s="32"/>
      <c r="G562" s="32"/>
      <c r="H562" s="32"/>
      <c r="I562" s="32"/>
    </row>
    <row r="563" ht="15.75" customHeight="1">
      <c r="A563" s="32"/>
      <c r="B563" s="32"/>
      <c r="C563" s="32"/>
      <c r="D563" s="32"/>
      <c r="E563" s="32"/>
      <c r="F563" s="32"/>
      <c r="G563" s="32"/>
      <c r="H563" s="32"/>
      <c r="I563" s="32"/>
    </row>
    <row r="564" ht="15.75" customHeight="1">
      <c r="A564" s="32"/>
      <c r="B564" s="32"/>
      <c r="C564" s="32"/>
      <c r="D564" s="32"/>
      <c r="E564" s="32"/>
      <c r="F564" s="32"/>
      <c r="G564" s="32"/>
      <c r="H564" s="32"/>
      <c r="I564" s="32"/>
    </row>
    <row r="565" ht="15.75" customHeight="1">
      <c r="A565" s="32"/>
      <c r="B565" s="32"/>
      <c r="C565" s="32"/>
      <c r="D565" s="32"/>
      <c r="E565" s="32"/>
      <c r="F565" s="32"/>
      <c r="G565" s="32"/>
      <c r="H565" s="32"/>
      <c r="I565" s="32"/>
    </row>
    <row r="566" ht="15.75" customHeight="1">
      <c r="A566" s="32"/>
      <c r="B566" s="32"/>
      <c r="C566" s="32"/>
      <c r="D566" s="32"/>
      <c r="E566" s="32"/>
      <c r="F566" s="32"/>
      <c r="G566" s="32"/>
      <c r="H566" s="32"/>
      <c r="I566" s="32"/>
    </row>
    <row r="567" ht="15.75" customHeight="1">
      <c r="A567" s="32"/>
      <c r="B567" s="32"/>
      <c r="C567" s="32"/>
      <c r="D567" s="32"/>
      <c r="E567" s="32"/>
      <c r="F567" s="32"/>
      <c r="G567" s="32"/>
      <c r="H567" s="32"/>
      <c r="I567" s="32"/>
    </row>
    <row r="568" ht="15.75" customHeight="1">
      <c r="A568" s="32"/>
      <c r="B568" s="32"/>
      <c r="C568" s="32"/>
      <c r="D568" s="32"/>
      <c r="E568" s="32"/>
      <c r="F568" s="32"/>
      <c r="G568" s="32"/>
      <c r="H568" s="32"/>
      <c r="I568" s="32"/>
    </row>
    <row r="569" ht="15.75" customHeight="1">
      <c r="A569" s="32"/>
      <c r="B569" s="32"/>
      <c r="C569" s="32"/>
      <c r="D569" s="32"/>
      <c r="E569" s="32"/>
      <c r="F569" s="32"/>
      <c r="G569" s="32"/>
      <c r="H569" s="32"/>
      <c r="I569" s="32"/>
    </row>
    <row r="570" ht="15.75" customHeight="1">
      <c r="A570" s="32"/>
      <c r="B570" s="32"/>
      <c r="C570" s="32"/>
      <c r="D570" s="32"/>
      <c r="E570" s="32"/>
      <c r="F570" s="32"/>
      <c r="G570" s="32"/>
      <c r="H570" s="32"/>
      <c r="I570" s="32"/>
    </row>
    <row r="571" ht="15.75" customHeight="1">
      <c r="A571" s="32"/>
      <c r="B571" s="32"/>
      <c r="C571" s="32"/>
      <c r="D571" s="32"/>
      <c r="E571" s="32"/>
      <c r="F571" s="32"/>
      <c r="G571" s="32"/>
      <c r="H571" s="32"/>
      <c r="I571" s="32"/>
    </row>
    <row r="572" ht="15.75" customHeight="1">
      <c r="A572" s="32"/>
      <c r="B572" s="32"/>
      <c r="C572" s="32"/>
      <c r="D572" s="32"/>
      <c r="E572" s="32"/>
      <c r="F572" s="32"/>
      <c r="G572" s="32"/>
      <c r="H572" s="32"/>
      <c r="I572" s="32"/>
    </row>
    <row r="573" ht="15.75" customHeight="1">
      <c r="A573" s="32"/>
      <c r="B573" s="32"/>
      <c r="C573" s="32"/>
      <c r="D573" s="32"/>
      <c r="E573" s="32"/>
      <c r="F573" s="32"/>
      <c r="G573" s="32"/>
      <c r="H573" s="32"/>
      <c r="I573" s="32"/>
    </row>
    <row r="574" ht="15.75" customHeight="1">
      <c r="A574" s="32"/>
      <c r="B574" s="32"/>
      <c r="C574" s="32"/>
      <c r="D574" s="32"/>
      <c r="E574" s="32"/>
      <c r="F574" s="32"/>
      <c r="G574" s="32"/>
      <c r="H574" s="32"/>
      <c r="I574" s="32"/>
    </row>
    <row r="575" ht="15.75" customHeight="1">
      <c r="A575" s="32"/>
      <c r="B575" s="32"/>
      <c r="C575" s="32"/>
      <c r="D575" s="32"/>
      <c r="E575" s="32"/>
      <c r="F575" s="32"/>
      <c r="G575" s="32"/>
      <c r="H575" s="32"/>
      <c r="I575" s="32"/>
    </row>
    <row r="576" ht="15.75" customHeight="1">
      <c r="A576" s="32"/>
      <c r="B576" s="32"/>
      <c r="C576" s="32"/>
      <c r="D576" s="32"/>
      <c r="E576" s="32"/>
      <c r="F576" s="32"/>
      <c r="G576" s="32"/>
      <c r="H576" s="32"/>
      <c r="I576" s="32"/>
    </row>
    <row r="577" ht="15.75" customHeight="1">
      <c r="A577" s="32"/>
      <c r="B577" s="32"/>
      <c r="C577" s="32"/>
      <c r="D577" s="32"/>
      <c r="E577" s="32"/>
      <c r="F577" s="32"/>
      <c r="G577" s="32"/>
      <c r="H577" s="32"/>
      <c r="I577" s="32"/>
    </row>
    <row r="578" ht="15.75" customHeight="1">
      <c r="A578" s="32"/>
      <c r="B578" s="32"/>
      <c r="C578" s="32"/>
      <c r="D578" s="32"/>
      <c r="E578" s="32"/>
      <c r="F578" s="32"/>
      <c r="G578" s="32"/>
      <c r="H578" s="32"/>
      <c r="I578" s="32"/>
    </row>
    <row r="579" ht="15.75" customHeight="1">
      <c r="A579" s="32"/>
      <c r="B579" s="32"/>
      <c r="C579" s="32"/>
      <c r="D579" s="32"/>
      <c r="E579" s="32"/>
      <c r="F579" s="32"/>
      <c r="G579" s="32"/>
      <c r="H579" s="32"/>
      <c r="I579" s="32"/>
    </row>
    <row r="580" ht="15.75" customHeight="1">
      <c r="A580" s="32"/>
      <c r="B580" s="32"/>
      <c r="C580" s="32"/>
      <c r="D580" s="32"/>
      <c r="E580" s="32"/>
      <c r="F580" s="32"/>
      <c r="G580" s="32"/>
      <c r="H580" s="32"/>
      <c r="I580" s="32"/>
    </row>
    <row r="581" ht="15.75" customHeight="1">
      <c r="A581" s="32"/>
      <c r="B581" s="32"/>
      <c r="C581" s="32"/>
      <c r="D581" s="32"/>
      <c r="E581" s="32"/>
      <c r="F581" s="32"/>
      <c r="G581" s="32"/>
      <c r="H581" s="32"/>
      <c r="I581" s="32"/>
    </row>
    <row r="582" ht="15.75" customHeight="1">
      <c r="A582" s="32"/>
      <c r="B582" s="32"/>
      <c r="C582" s="32"/>
      <c r="D582" s="32"/>
      <c r="E582" s="32"/>
      <c r="F582" s="32"/>
      <c r="G582" s="32"/>
      <c r="H582" s="32"/>
      <c r="I582" s="32"/>
    </row>
    <row r="583" ht="15.75" customHeight="1">
      <c r="A583" s="32"/>
      <c r="B583" s="32"/>
      <c r="C583" s="32"/>
      <c r="D583" s="32"/>
      <c r="E583" s="32"/>
      <c r="F583" s="32"/>
      <c r="G583" s="32"/>
      <c r="H583" s="32"/>
      <c r="I583" s="32"/>
    </row>
    <row r="584" ht="15.75" customHeight="1">
      <c r="A584" s="32"/>
      <c r="B584" s="32"/>
      <c r="C584" s="32"/>
      <c r="D584" s="32"/>
      <c r="E584" s="32"/>
      <c r="F584" s="32"/>
      <c r="G584" s="32"/>
      <c r="H584" s="32"/>
      <c r="I584" s="32"/>
    </row>
    <row r="585" ht="15.75" customHeight="1">
      <c r="A585" s="32"/>
      <c r="B585" s="32"/>
      <c r="C585" s="32"/>
      <c r="D585" s="32"/>
      <c r="E585" s="32"/>
      <c r="F585" s="32"/>
      <c r="G585" s="32"/>
      <c r="H585" s="32"/>
      <c r="I585" s="32"/>
    </row>
    <row r="586" ht="15.75" customHeight="1">
      <c r="A586" s="32"/>
      <c r="B586" s="32"/>
      <c r="C586" s="32"/>
      <c r="D586" s="32"/>
      <c r="E586" s="32"/>
      <c r="F586" s="32"/>
      <c r="G586" s="32"/>
      <c r="H586" s="32"/>
      <c r="I586" s="32"/>
    </row>
    <row r="587" ht="15.75" customHeight="1">
      <c r="A587" s="32"/>
      <c r="B587" s="32"/>
      <c r="C587" s="32"/>
      <c r="D587" s="32"/>
      <c r="E587" s="32"/>
      <c r="F587" s="32"/>
      <c r="G587" s="32"/>
      <c r="H587" s="32"/>
      <c r="I587" s="32"/>
    </row>
    <row r="588" ht="15.75" customHeight="1">
      <c r="A588" s="32"/>
      <c r="B588" s="32"/>
      <c r="C588" s="32"/>
      <c r="D588" s="32"/>
      <c r="E588" s="32"/>
      <c r="F588" s="32"/>
      <c r="G588" s="32"/>
      <c r="H588" s="32"/>
      <c r="I588" s="32"/>
    </row>
    <row r="589" ht="15.75" customHeight="1">
      <c r="A589" s="32"/>
      <c r="B589" s="32"/>
      <c r="C589" s="32"/>
      <c r="D589" s="32"/>
      <c r="E589" s="32"/>
      <c r="F589" s="32"/>
      <c r="G589" s="32"/>
      <c r="H589" s="32"/>
      <c r="I589" s="32"/>
    </row>
    <row r="590" ht="15.75" customHeight="1">
      <c r="A590" s="32"/>
      <c r="B590" s="32"/>
      <c r="C590" s="32"/>
      <c r="D590" s="32"/>
      <c r="E590" s="32"/>
      <c r="F590" s="32"/>
      <c r="G590" s="32"/>
      <c r="H590" s="32"/>
      <c r="I590" s="32"/>
    </row>
    <row r="591" ht="15.75" customHeight="1">
      <c r="A591" s="32"/>
      <c r="B591" s="32"/>
      <c r="C591" s="32"/>
      <c r="D591" s="32"/>
      <c r="E591" s="32"/>
      <c r="F591" s="32"/>
      <c r="G591" s="32"/>
      <c r="H591" s="32"/>
      <c r="I591" s="32"/>
    </row>
    <row r="592" ht="15.75" customHeight="1">
      <c r="A592" s="32"/>
      <c r="B592" s="32"/>
      <c r="C592" s="32"/>
      <c r="D592" s="32"/>
      <c r="E592" s="32"/>
      <c r="F592" s="32"/>
      <c r="G592" s="32"/>
      <c r="H592" s="32"/>
      <c r="I592" s="32"/>
    </row>
    <row r="593" ht="15.75" customHeight="1">
      <c r="A593" s="32"/>
      <c r="B593" s="32"/>
      <c r="C593" s="32"/>
      <c r="D593" s="32"/>
      <c r="E593" s="32"/>
      <c r="F593" s="32"/>
      <c r="G593" s="32"/>
      <c r="H593" s="32"/>
      <c r="I593" s="32"/>
    </row>
    <row r="594" ht="15.75" customHeight="1">
      <c r="A594" s="32"/>
      <c r="B594" s="32"/>
      <c r="C594" s="32"/>
      <c r="D594" s="32"/>
      <c r="E594" s="32"/>
      <c r="F594" s="32"/>
      <c r="G594" s="32"/>
      <c r="H594" s="32"/>
      <c r="I594" s="32"/>
    </row>
    <row r="595" ht="15.75" customHeight="1">
      <c r="A595" s="32"/>
      <c r="B595" s="32"/>
      <c r="C595" s="32"/>
      <c r="D595" s="32"/>
      <c r="E595" s="32"/>
      <c r="F595" s="32"/>
      <c r="G595" s="32"/>
      <c r="H595" s="32"/>
      <c r="I595" s="32"/>
    </row>
    <row r="596" ht="15.75" customHeight="1">
      <c r="A596" s="32"/>
      <c r="B596" s="32"/>
      <c r="C596" s="32"/>
      <c r="D596" s="32"/>
      <c r="E596" s="32"/>
      <c r="F596" s="32"/>
      <c r="G596" s="32"/>
      <c r="H596" s="32"/>
      <c r="I596" s="32"/>
    </row>
    <row r="597" ht="15.75" customHeight="1">
      <c r="A597" s="32"/>
      <c r="B597" s="32"/>
      <c r="C597" s="32"/>
      <c r="D597" s="32"/>
      <c r="E597" s="32"/>
      <c r="F597" s="32"/>
      <c r="G597" s="32"/>
      <c r="H597" s="32"/>
      <c r="I597" s="32"/>
    </row>
    <row r="598" ht="15.75" customHeight="1">
      <c r="A598" s="32"/>
      <c r="B598" s="32"/>
      <c r="C598" s="32"/>
      <c r="D598" s="32"/>
      <c r="E598" s="32"/>
      <c r="F598" s="32"/>
      <c r="G598" s="32"/>
      <c r="H598" s="32"/>
      <c r="I598" s="32"/>
    </row>
    <row r="599" ht="15.75" customHeight="1">
      <c r="A599" s="32"/>
      <c r="B599" s="32"/>
      <c r="C599" s="32"/>
      <c r="D599" s="32"/>
      <c r="E599" s="32"/>
      <c r="F599" s="32"/>
      <c r="G599" s="32"/>
      <c r="H599" s="32"/>
      <c r="I599" s="32"/>
    </row>
    <row r="600" ht="15.75" customHeight="1">
      <c r="A600" s="32"/>
      <c r="B600" s="32"/>
      <c r="C600" s="32"/>
      <c r="D600" s="32"/>
      <c r="E600" s="32"/>
      <c r="F600" s="32"/>
      <c r="G600" s="32"/>
      <c r="H600" s="32"/>
      <c r="I600" s="32"/>
    </row>
    <row r="601" ht="15.75" customHeight="1">
      <c r="A601" s="32"/>
      <c r="B601" s="32"/>
      <c r="C601" s="32"/>
      <c r="D601" s="32"/>
      <c r="E601" s="32"/>
      <c r="F601" s="32"/>
      <c r="G601" s="32"/>
      <c r="H601" s="32"/>
      <c r="I601" s="32"/>
    </row>
    <row r="602" ht="15.75" customHeight="1">
      <c r="A602" s="32"/>
      <c r="B602" s="32"/>
      <c r="C602" s="32"/>
      <c r="D602" s="32"/>
      <c r="E602" s="32"/>
      <c r="F602" s="32"/>
      <c r="G602" s="32"/>
      <c r="H602" s="32"/>
      <c r="I602" s="32"/>
    </row>
    <row r="603" ht="15.75" customHeight="1">
      <c r="A603" s="32"/>
      <c r="B603" s="32"/>
      <c r="C603" s="32"/>
      <c r="D603" s="32"/>
      <c r="E603" s="32"/>
      <c r="F603" s="32"/>
      <c r="G603" s="32"/>
      <c r="H603" s="32"/>
      <c r="I603" s="32"/>
    </row>
    <row r="604" ht="15.75" customHeight="1">
      <c r="A604" s="32"/>
      <c r="B604" s="32"/>
      <c r="C604" s="32"/>
      <c r="D604" s="32"/>
      <c r="E604" s="32"/>
      <c r="F604" s="32"/>
      <c r="G604" s="32"/>
      <c r="H604" s="32"/>
      <c r="I604" s="32"/>
    </row>
    <row r="605" ht="15.75" customHeight="1">
      <c r="A605" s="32"/>
      <c r="B605" s="32"/>
      <c r="C605" s="32"/>
      <c r="D605" s="32"/>
      <c r="E605" s="32"/>
      <c r="F605" s="32"/>
      <c r="G605" s="32"/>
      <c r="H605" s="32"/>
      <c r="I605" s="32"/>
    </row>
    <row r="606" ht="15.75" customHeight="1">
      <c r="A606" s="32"/>
      <c r="B606" s="32"/>
      <c r="C606" s="32"/>
      <c r="D606" s="32"/>
      <c r="E606" s="32"/>
      <c r="F606" s="32"/>
      <c r="G606" s="32"/>
      <c r="H606" s="32"/>
      <c r="I606" s="32"/>
    </row>
    <row r="607" ht="15.75" customHeight="1">
      <c r="A607" s="32"/>
      <c r="B607" s="32"/>
      <c r="C607" s="32"/>
      <c r="D607" s="32"/>
      <c r="E607" s="32"/>
      <c r="F607" s="32"/>
      <c r="G607" s="32"/>
      <c r="H607" s="32"/>
      <c r="I607" s="32"/>
    </row>
    <row r="608" ht="15.75" customHeight="1">
      <c r="A608" s="32"/>
      <c r="B608" s="32"/>
      <c r="C608" s="32"/>
      <c r="D608" s="32"/>
      <c r="E608" s="32"/>
      <c r="F608" s="32"/>
      <c r="G608" s="32"/>
      <c r="H608" s="32"/>
      <c r="I608" s="32"/>
    </row>
    <row r="609" ht="15.75" customHeight="1">
      <c r="A609" s="32"/>
      <c r="B609" s="32"/>
      <c r="C609" s="32"/>
      <c r="D609" s="32"/>
      <c r="E609" s="32"/>
      <c r="F609" s="32"/>
      <c r="G609" s="32"/>
      <c r="H609" s="32"/>
      <c r="I609" s="32"/>
    </row>
    <row r="610" ht="15.75" customHeight="1">
      <c r="A610" s="32"/>
      <c r="B610" s="32"/>
      <c r="C610" s="32"/>
      <c r="D610" s="32"/>
      <c r="E610" s="32"/>
      <c r="F610" s="32"/>
      <c r="G610" s="32"/>
      <c r="H610" s="32"/>
      <c r="I610" s="32"/>
    </row>
    <row r="611" ht="15.75" customHeight="1">
      <c r="A611" s="32"/>
      <c r="B611" s="32"/>
      <c r="C611" s="32"/>
      <c r="D611" s="32"/>
      <c r="E611" s="32"/>
      <c r="F611" s="32"/>
      <c r="G611" s="32"/>
      <c r="H611" s="32"/>
      <c r="I611" s="32"/>
    </row>
    <row r="612" ht="15.75" customHeight="1">
      <c r="A612" s="32"/>
      <c r="B612" s="32"/>
      <c r="C612" s="32"/>
      <c r="D612" s="32"/>
      <c r="E612" s="32"/>
      <c r="F612" s="32"/>
      <c r="G612" s="32"/>
      <c r="H612" s="32"/>
      <c r="I612" s="32"/>
    </row>
    <row r="613" ht="15.75" customHeight="1">
      <c r="A613" s="32"/>
      <c r="B613" s="32"/>
      <c r="C613" s="32"/>
      <c r="D613" s="32"/>
      <c r="E613" s="32"/>
      <c r="F613" s="32"/>
      <c r="G613" s="32"/>
      <c r="H613" s="32"/>
      <c r="I613" s="32"/>
    </row>
    <row r="614" ht="15.75" customHeight="1">
      <c r="A614" s="32"/>
      <c r="B614" s="32"/>
      <c r="C614" s="32"/>
      <c r="D614" s="32"/>
      <c r="E614" s="32"/>
      <c r="F614" s="32"/>
      <c r="G614" s="32"/>
      <c r="H614" s="32"/>
      <c r="I614" s="32"/>
    </row>
    <row r="615" ht="15.75" customHeight="1">
      <c r="A615" s="32"/>
      <c r="B615" s="32"/>
      <c r="C615" s="32"/>
      <c r="D615" s="32"/>
      <c r="E615" s="32"/>
      <c r="F615" s="32"/>
      <c r="G615" s="32"/>
      <c r="H615" s="32"/>
      <c r="I615" s="32"/>
    </row>
    <row r="616" ht="15.75" customHeight="1">
      <c r="A616" s="32"/>
      <c r="B616" s="32"/>
      <c r="C616" s="32"/>
      <c r="D616" s="32"/>
      <c r="E616" s="32"/>
      <c r="F616" s="32"/>
      <c r="G616" s="32"/>
      <c r="H616" s="32"/>
      <c r="I616" s="32"/>
    </row>
    <row r="617" ht="15.75" customHeight="1">
      <c r="A617" s="32"/>
      <c r="B617" s="32"/>
      <c r="C617" s="32"/>
      <c r="D617" s="32"/>
      <c r="E617" s="32"/>
      <c r="F617" s="32"/>
      <c r="G617" s="32"/>
      <c r="H617" s="32"/>
      <c r="I617" s="32"/>
    </row>
    <row r="618" ht="15.75" customHeight="1">
      <c r="A618" s="32"/>
      <c r="B618" s="32"/>
      <c r="C618" s="32"/>
      <c r="D618" s="32"/>
      <c r="E618" s="32"/>
      <c r="F618" s="32"/>
      <c r="G618" s="32"/>
      <c r="H618" s="32"/>
      <c r="I618" s="32"/>
    </row>
    <row r="619" ht="15.75" customHeight="1">
      <c r="A619" s="32"/>
      <c r="B619" s="32"/>
      <c r="C619" s="32"/>
      <c r="D619" s="32"/>
      <c r="E619" s="32"/>
      <c r="F619" s="32"/>
      <c r="G619" s="32"/>
      <c r="H619" s="32"/>
      <c r="I619" s="32"/>
    </row>
    <row r="620" ht="15.75" customHeight="1">
      <c r="A620" s="32"/>
      <c r="B620" s="32"/>
      <c r="C620" s="32"/>
      <c r="D620" s="32"/>
      <c r="E620" s="32"/>
      <c r="F620" s="32"/>
      <c r="G620" s="32"/>
      <c r="H620" s="32"/>
      <c r="I620" s="32"/>
    </row>
    <row r="621" ht="15.75" customHeight="1">
      <c r="A621" s="32"/>
      <c r="B621" s="32"/>
      <c r="C621" s="32"/>
      <c r="D621" s="32"/>
      <c r="E621" s="32"/>
      <c r="F621" s="32"/>
      <c r="G621" s="32"/>
      <c r="H621" s="32"/>
      <c r="I621" s="32"/>
    </row>
    <row r="622" ht="15.75" customHeight="1">
      <c r="A622" s="32"/>
      <c r="B622" s="32"/>
      <c r="C622" s="32"/>
      <c r="D622" s="32"/>
      <c r="E622" s="32"/>
      <c r="F622" s="32"/>
      <c r="G622" s="32"/>
      <c r="H622" s="32"/>
      <c r="I622" s="32"/>
    </row>
    <row r="623" ht="15.75" customHeight="1">
      <c r="A623" s="32"/>
      <c r="B623" s="32"/>
      <c r="C623" s="32"/>
      <c r="D623" s="32"/>
      <c r="E623" s="32"/>
      <c r="F623" s="32"/>
      <c r="G623" s="32"/>
      <c r="H623" s="32"/>
      <c r="I623" s="32"/>
    </row>
    <row r="624" ht="15.75" customHeight="1">
      <c r="A624" s="32"/>
      <c r="B624" s="32"/>
      <c r="C624" s="32"/>
      <c r="D624" s="32"/>
      <c r="E624" s="32"/>
      <c r="F624" s="32"/>
      <c r="G624" s="32"/>
      <c r="H624" s="32"/>
      <c r="I624" s="32"/>
    </row>
    <row r="625" ht="15.75" customHeight="1">
      <c r="A625" s="32"/>
      <c r="B625" s="32"/>
      <c r="C625" s="32"/>
      <c r="D625" s="32"/>
      <c r="E625" s="32"/>
      <c r="F625" s="32"/>
      <c r="G625" s="32"/>
      <c r="H625" s="32"/>
      <c r="I625" s="32"/>
    </row>
    <row r="626" ht="15.75" customHeight="1">
      <c r="A626" s="32"/>
      <c r="B626" s="32"/>
      <c r="C626" s="32"/>
      <c r="D626" s="32"/>
      <c r="E626" s="32"/>
      <c r="F626" s="32"/>
      <c r="G626" s="32"/>
      <c r="H626" s="32"/>
      <c r="I626" s="32"/>
    </row>
    <row r="627" ht="15.75" customHeight="1">
      <c r="A627" s="32"/>
      <c r="B627" s="32"/>
      <c r="C627" s="32"/>
      <c r="D627" s="32"/>
      <c r="E627" s="32"/>
      <c r="F627" s="32"/>
      <c r="G627" s="32"/>
      <c r="H627" s="32"/>
      <c r="I627" s="32"/>
    </row>
    <row r="628" ht="15.75" customHeight="1">
      <c r="A628" s="32"/>
      <c r="B628" s="32"/>
      <c r="C628" s="32"/>
      <c r="D628" s="32"/>
      <c r="E628" s="32"/>
      <c r="F628" s="32"/>
      <c r="G628" s="32"/>
      <c r="H628" s="32"/>
      <c r="I628" s="32"/>
    </row>
    <row r="629" ht="15.75" customHeight="1">
      <c r="A629" s="32"/>
      <c r="B629" s="32"/>
      <c r="C629" s="32"/>
      <c r="D629" s="32"/>
      <c r="E629" s="32"/>
      <c r="F629" s="32"/>
      <c r="G629" s="32"/>
      <c r="H629" s="32"/>
      <c r="I629" s="32"/>
    </row>
    <row r="630" ht="15.75" customHeight="1">
      <c r="A630" s="32"/>
      <c r="B630" s="32"/>
      <c r="C630" s="32"/>
      <c r="D630" s="32"/>
      <c r="E630" s="32"/>
      <c r="F630" s="32"/>
      <c r="G630" s="32"/>
      <c r="H630" s="32"/>
      <c r="I630" s="32"/>
    </row>
    <row r="631" ht="15.75" customHeight="1">
      <c r="A631" s="32"/>
      <c r="B631" s="32"/>
      <c r="C631" s="32"/>
      <c r="D631" s="32"/>
      <c r="E631" s="32"/>
      <c r="F631" s="32"/>
      <c r="G631" s="32"/>
      <c r="H631" s="32"/>
      <c r="I631" s="32"/>
    </row>
    <row r="632" ht="15.75" customHeight="1">
      <c r="A632" s="32"/>
      <c r="B632" s="32"/>
      <c r="C632" s="32"/>
      <c r="D632" s="32"/>
      <c r="E632" s="32"/>
      <c r="F632" s="32"/>
      <c r="G632" s="32"/>
      <c r="H632" s="32"/>
      <c r="I632" s="32"/>
    </row>
    <row r="633" ht="15.75" customHeight="1">
      <c r="A633" s="32"/>
      <c r="B633" s="32"/>
      <c r="C633" s="32"/>
      <c r="D633" s="32"/>
      <c r="E633" s="32"/>
      <c r="F633" s="32"/>
      <c r="G633" s="32"/>
      <c r="H633" s="32"/>
      <c r="I633" s="32"/>
    </row>
    <row r="634" ht="15.75" customHeight="1">
      <c r="A634" s="32"/>
      <c r="B634" s="32"/>
      <c r="C634" s="32"/>
      <c r="D634" s="32"/>
      <c r="E634" s="32"/>
      <c r="F634" s="32"/>
      <c r="G634" s="32"/>
      <c r="H634" s="32"/>
      <c r="I634" s="32"/>
    </row>
    <row r="635" ht="15.75" customHeight="1">
      <c r="A635" s="32"/>
      <c r="B635" s="32"/>
      <c r="C635" s="32"/>
      <c r="D635" s="32"/>
      <c r="E635" s="32"/>
      <c r="F635" s="32"/>
      <c r="G635" s="32"/>
      <c r="H635" s="32"/>
      <c r="I635" s="32"/>
    </row>
    <row r="636" ht="15.75" customHeight="1">
      <c r="A636" s="32"/>
      <c r="B636" s="32"/>
      <c r="C636" s="32"/>
      <c r="D636" s="32"/>
      <c r="E636" s="32"/>
      <c r="F636" s="32"/>
      <c r="G636" s="32"/>
      <c r="H636" s="32"/>
      <c r="I636" s="32"/>
    </row>
    <row r="637" ht="15.75" customHeight="1">
      <c r="A637" s="32"/>
      <c r="B637" s="32"/>
      <c r="C637" s="32"/>
      <c r="D637" s="32"/>
      <c r="E637" s="32"/>
      <c r="F637" s="32"/>
      <c r="G637" s="32"/>
      <c r="H637" s="32"/>
      <c r="I637" s="32"/>
    </row>
    <row r="638" ht="15.75" customHeight="1">
      <c r="A638" s="32"/>
      <c r="B638" s="32"/>
      <c r="C638" s="32"/>
      <c r="D638" s="32"/>
      <c r="E638" s="32"/>
      <c r="F638" s="32"/>
      <c r="G638" s="32"/>
      <c r="H638" s="32"/>
      <c r="I638" s="32"/>
    </row>
    <row r="639" ht="15.75" customHeight="1">
      <c r="A639" s="32"/>
      <c r="B639" s="32"/>
      <c r="C639" s="32"/>
      <c r="D639" s="32"/>
      <c r="E639" s="32"/>
      <c r="F639" s="32"/>
      <c r="G639" s="32"/>
      <c r="H639" s="32"/>
      <c r="I639" s="32"/>
    </row>
    <row r="640" ht="15.75" customHeight="1">
      <c r="A640" s="32"/>
      <c r="B640" s="32"/>
      <c r="C640" s="32"/>
      <c r="D640" s="32"/>
      <c r="E640" s="32"/>
      <c r="F640" s="32"/>
      <c r="G640" s="32"/>
      <c r="H640" s="32"/>
      <c r="I640" s="32"/>
    </row>
    <row r="641" ht="15.75" customHeight="1">
      <c r="A641" s="32"/>
      <c r="B641" s="32"/>
      <c r="C641" s="32"/>
      <c r="D641" s="32"/>
      <c r="E641" s="32"/>
      <c r="F641" s="32"/>
      <c r="G641" s="32"/>
      <c r="H641" s="32"/>
      <c r="I641" s="32"/>
    </row>
    <row r="642" ht="15.75" customHeight="1">
      <c r="A642" s="32"/>
      <c r="B642" s="32"/>
      <c r="C642" s="32"/>
      <c r="D642" s="32"/>
      <c r="E642" s="32"/>
      <c r="F642" s="32"/>
      <c r="G642" s="32"/>
      <c r="H642" s="32"/>
      <c r="I642" s="32"/>
    </row>
    <row r="643" ht="15.75" customHeight="1">
      <c r="A643" s="32"/>
      <c r="B643" s="32"/>
      <c r="C643" s="32"/>
      <c r="D643" s="32"/>
      <c r="E643" s="32"/>
      <c r="F643" s="32"/>
      <c r="G643" s="32"/>
      <c r="H643" s="32"/>
      <c r="I643" s="32"/>
    </row>
    <row r="644" ht="15.75" customHeight="1">
      <c r="A644" s="32"/>
      <c r="B644" s="32"/>
      <c r="C644" s="32"/>
      <c r="D644" s="32"/>
      <c r="E644" s="32"/>
      <c r="F644" s="32"/>
      <c r="G644" s="32"/>
      <c r="H644" s="32"/>
      <c r="I644" s="32"/>
    </row>
    <row r="645" ht="15.75" customHeight="1">
      <c r="A645" s="32"/>
      <c r="B645" s="32"/>
      <c r="C645" s="32"/>
      <c r="D645" s="32"/>
      <c r="E645" s="32"/>
      <c r="F645" s="32"/>
      <c r="G645" s="32"/>
      <c r="H645" s="32"/>
      <c r="I645" s="32"/>
    </row>
    <row r="646" ht="15.75" customHeight="1">
      <c r="A646" s="32"/>
      <c r="B646" s="32"/>
      <c r="C646" s="32"/>
      <c r="D646" s="32"/>
      <c r="E646" s="32"/>
      <c r="F646" s="32"/>
      <c r="G646" s="32"/>
      <c r="H646" s="32"/>
      <c r="I646" s="32"/>
    </row>
    <row r="647" ht="15.75" customHeight="1">
      <c r="A647" s="32"/>
      <c r="B647" s="32"/>
      <c r="C647" s="32"/>
      <c r="D647" s="32"/>
      <c r="E647" s="32"/>
      <c r="F647" s="32"/>
      <c r="G647" s="32"/>
      <c r="H647" s="32"/>
      <c r="I647" s="32"/>
    </row>
    <row r="648" ht="15.75" customHeight="1">
      <c r="A648" s="32"/>
      <c r="B648" s="32"/>
      <c r="C648" s="32"/>
      <c r="D648" s="32"/>
      <c r="E648" s="32"/>
      <c r="F648" s="32"/>
      <c r="G648" s="32"/>
      <c r="H648" s="32"/>
      <c r="I648" s="32"/>
    </row>
    <row r="649" ht="15.75" customHeight="1">
      <c r="A649" s="32"/>
      <c r="B649" s="32"/>
      <c r="C649" s="32"/>
      <c r="D649" s="32"/>
      <c r="E649" s="32"/>
      <c r="F649" s="32"/>
      <c r="G649" s="32"/>
      <c r="H649" s="32"/>
      <c r="I649" s="32"/>
    </row>
    <row r="650" ht="15.75" customHeight="1">
      <c r="A650" s="32"/>
      <c r="B650" s="32"/>
      <c r="C650" s="32"/>
      <c r="D650" s="32"/>
      <c r="E650" s="32"/>
      <c r="F650" s="32"/>
      <c r="G650" s="32"/>
      <c r="H650" s="32"/>
      <c r="I650" s="32"/>
    </row>
    <row r="651" ht="15.75" customHeight="1">
      <c r="A651" s="32"/>
      <c r="B651" s="32"/>
      <c r="C651" s="32"/>
      <c r="D651" s="32"/>
      <c r="E651" s="32"/>
      <c r="F651" s="32"/>
      <c r="G651" s="32"/>
      <c r="H651" s="32"/>
      <c r="I651" s="32"/>
    </row>
    <row r="652" ht="15.75" customHeight="1">
      <c r="A652" s="32"/>
      <c r="B652" s="32"/>
      <c r="C652" s="32"/>
      <c r="D652" s="32"/>
      <c r="E652" s="32"/>
      <c r="F652" s="32"/>
      <c r="G652" s="32"/>
      <c r="H652" s="32"/>
      <c r="I652" s="32"/>
    </row>
    <row r="653" ht="15.75" customHeight="1">
      <c r="A653" s="32"/>
      <c r="B653" s="32"/>
      <c r="C653" s="32"/>
      <c r="D653" s="32"/>
      <c r="E653" s="32"/>
      <c r="F653" s="32"/>
      <c r="G653" s="32"/>
      <c r="H653" s="32"/>
      <c r="I653" s="32"/>
    </row>
    <row r="654" ht="15.75" customHeight="1">
      <c r="A654" s="32"/>
      <c r="B654" s="32"/>
      <c r="C654" s="32"/>
      <c r="D654" s="32"/>
      <c r="E654" s="32"/>
      <c r="F654" s="32"/>
      <c r="G654" s="32"/>
      <c r="H654" s="32"/>
      <c r="I654" s="32"/>
    </row>
    <row r="655" ht="15.75" customHeight="1">
      <c r="A655" s="32"/>
      <c r="B655" s="32"/>
      <c r="C655" s="32"/>
      <c r="D655" s="32"/>
      <c r="E655" s="32"/>
      <c r="F655" s="32"/>
      <c r="G655" s="32"/>
      <c r="H655" s="32"/>
      <c r="I655" s="32"/>
    </row>
    <row r="656" ht="15.75" customHeight="1">
      <c r="A656" s="32"/>
      <c r="B656" s="32"/>
      <c r="C656" s="32"/>
      <c r="D656" s="32"/>
      <c r="E656" s="32"/>
      <c r="F656" s="32"/>
      <c r="G656" s="32"/>
      <c r="H656" s="32"/>
      <c r="I656" s="32"/>
    </row>
    <row r="657" ht="15.75" customHeight="1">
      <c r="A657" s="32"/>
      <c r="B657" s="32"/>
      <c r="C657" s="32"/>
      <c r="D657" s="32"/>
      <c r="E657" s="32"/>
      <c r="F657" s="32"/>
      <c r="G657" s="32"/>
      <c r="H657" s="32"/>
      <c r="I657" s="32"/>
    </row>
    <row r="658" ht="15.75" customHeight="1">
      <c r="A658" s="32"/>
      <c r="B658" s="32"/>
      <c r="C658" s="32"/>
      <c r="D658" s="32"/>
      <c r="E658" s="32"/>
      <c r="F658" s="32"/>
      <c r="G658" s="32"/>
      <c r="H658" s="32"/>
      <c r="I658" s="32"/>
    </row>
    <row r="659" ht="15.75" customHeight="1">
      <c r="A659" s="32"/>
      <c r="B659" s="32"/>
      <c r="C659" s="32"/>
      <c r="D659" s="32"/>
      <c r="E659" s="32"/>
      <c r="F659" s="32"/>
      <c r="G659" s="32"/>
      <c r="H659" s="32"/>
      <c r="I659" s="32"/>
    </row>
    <row r="660" ht="15.75" customHeight="1">
      <c r="A660" s="32"/>
      <c r="B660" s="32"/>
      <c r="C660" s="32"/>
      <c r="D660" s="32"/>
      <c r="E660" s="32"/>
      <c r="F660" s="32"/>
      <c r="G660" s="32"/>
      <c r="H660" s="32"/>
      <c r="I660" s="32"/>
    </row>
    <row r="661" ht="15.75" customHeight="1">
      <c r="A661" s="32"/>
      <c r="B661" s="32"/>
      <c r="C661" s="32"/>
      <c r="D661" s="32"/>
      <c r="E661" s="32"/>
      <c r="F661" s="32"/>
      <c r="G661" s="32"/>
      <c r="H661" s="32"/>
      <c r="I661" s="32"/>
    </row>
    <row r="662" ht="15.75" customHeight="1">
      <c r="A662" s="32"/>
      <c r="B662" s="32"/>
      <c r="C662" s="32"/>
      <c r="D662" s="32"/>
      <c r="E662" s="32"/>
      <c r="F662" s="32"/>
      <c r="G662" s="32"/>
      <c r="H662" s="32"/>
      <c r="I662" s="32"/>
    </row>
    <row r="663" ht="15.75" customHeight="1">
      <c r="A663" s="32"/>
      <c r="B663" s="32"/>
      <c r="C663" s="32"/>
      <c r="D663" s="32"/>
      <c r="E663" s="32"/>
      <c r="F663" s="32"/>
      <c r="G663" s="32"/>
      <c r="H663" s="32"/>
      <c r="I663" s="32"/>
    </row>
    <row r="664" ht="15.75" customHeight="1">
      <c r="A664" s="32"/>
      <c r="B664" s="32"/>
      <c r="C664" s="32"/>
      <c r="D664" s="32"/>
      <c r="E664" s="32"/>
      <c r="F664" s="32"/>
      <c r="G664" s="32"/>
      <c r="H664" s="32"/>
      <c r="I664" s="32"/>
    </row>
    <row r="665" ht="15.75" customHeight="1">
      <c r="A665" s="32"/>
      <c r="B665" s="32"/>
      <c r="C665" s="32"/>
      <c r="D665" s="32"/>
      <c r="E665" s="32"/>
      <c r="F665" s="32"/>
      <c r="G665" s="32"/>
      <c r="H665" s="32"/>
      <c r="I665" s="32"/>
    </row>
    <row r="666" ht="15.75" customHeight="1">
      <c r="A666" s="32"/>
      <c r="B666" s="32"/>
      <c r="C666" s="32"/>
      <c r="D666" s="32"/>
      <c r="E666" s="32"/>
      <c r="F666" s="32"/>
      <c r="G666" s="32"/>
      <c r="H666" s="32"/>
      <c r="I666" s="32"/>
    </row>
    <row r="667" ht="15.75" customHeight="1">
      <c r="A667" s="32"/>
      <c r="B667" s="32"/>
      <c r="C667" s="32"/>
      <c r="D667" s="32"/>
      <c r="E667" s="32"/>
      <c r="F667" s="32"/>
      <c r="G667" s="32"/>
      <c r="H667" s="32"/>
      <c r="I667" s="32"/>
    </row>
    <row r="668" ht="15.75" customHeight="1">
      <c r="A668" s="32"/>
      <c r="B668" s="32"/>
      <c r="C668" s="32"/>
      <c r="D668" s="32"/>
      <c r="E668" s="32"/>
      <c r="F668" s="32"/>
      <c r="G668" s="32"/>
      <c r="H668" s="32"/>
      <c r="I668" s="32"/>
    </row>
    <row r="669" ht="15.75" customHeight="1">
      <c r="A669" s="32"/>
      <c r="B669" s="32"/>
      <c r="C669" s="32"/>
      <c r="D669" s="32"/>
      <c r="E669" s="32"/>
      <c r="F669" s="32"/>
      <c r="G669" s="32"/>
      <c r="H669" s="32"/>
      <c r="I669" s="32"/>
    </row>
    <row r="670" ht="15.75" customHeight="1">
      <c r="A670" s="32"/>
      <c r="B670" s="32"/>
      <c r="C670" s="32"/>
      <c r="D670" s="32"/>
      <c r="E670" s="32"/>
      <c r="F670" s="32"/>
      <c r="G670" s="32"/>
      <c r="H670" s="32"/>
      <c r="I670" s="32"/>
    </row>
    <row r="671" ht="15.75" customHeight="1">
      <c r="A671" s="32"/>
      <c r="B671" s="32"/>
      <c r="C671" s="32"/>
      <c r="D671" s="32"/>
      <c r="E671" s="32"/>
      <c r="F671" s="32"/>
      <c r="G671" s="32"/>
      <c r="H671" s="32"/>
      <c r="I671" s="32"/>
    </row>
    <row r="672" ht="15.75" customHeight="1">
      <c r="A672" s="32"/>
      <c r="B672" s="32"/>
      <c r="C672" s="32"/>
      <c r="D672" s="32"/>
      <c r="E672" s="32"/>
      <c r="F672" s="32"/>
      <c r="G672" s="32"/>
      <c r="H672" s="32"/>
      <c r="I672" s="32"/>
    </row>
    <row r="673" ht="15.75" customHeight="1">
      <c r="A673" s="32"/>
      <c r="B673" s="32"/>
      <c r="C673" s="32"/>
      <c r="D673" s="32"/>
      <c r="E673" s="32"/>
      <c r="F673" s="32"/>
      <c r="G673" s="32"/>
      <c r="H673" s="32"/>
      <c r="I673" s="32"/>
    </row>
    <row r="674" ht="15.75" customHeight="1">
      <c r="A674" s="32"/>
      <c r="B674" s="32"/>
      <c r="C674" s="32"/>
      <c r="D674" s="32"/>
      <c r="E674" s="32"/>
      <c r="F674" s="32"/>
      <c r="G674" s="32"/>
      <c r="H674" s="32"/>
      <c r="I674" s="32"/>
    </row>
    <row r="675" ht="15.75" customHeight="1">
      <c r="A675" s="32"/>
      <c r="B675" s="32"/>
      <c r="C675" s="32"/>
      <c r="D675" s="32"/>
      <c r="E675" s="32"/>
      <c r="F675" s="32"/>
      <c r="G675" s="32"/>
      <c r="H675" s="32"/>
      <c r="I675" s="32"/>
    </row>
    <row r="676" ht="15.75" customHeight="1">
      <c r="A676" s="32"/>
      <c r="B676" s="32"/>
      <c r="C676" s="32"/>
      <c r="D676" s="32"/>
      <c r="E676" s="32"/>
      <c r="F676" s="32"/>
      <c r="G676" s="32"/>
      <c r="H676" s="32"/>
      <c r="I676" s="32"/>
    </row>
    <row r="677" ht="15.75" customHeight="1">
      <c r="A677" s="32"/>
      <c r="B677" s="32"/>
      <c r="C677" s="32"/>
      <c r="D677" s="32"/>
      <c r="E677" s="32"/>
      <c r="F677" s="32"/>
      <c r="G677" s="32"/>
      <c r="H677" s="32"/>
      <c r="I677" s="32"/>
    </row>
    <row r="678" ht="15.75" customHeight="1">
      <c r="A678" s="32"/>
      <c r="B678" s="32"/>
      <c r="C678" s="32"/>
      <c r="D678" s="32"/>
      <c r="E678" s="32"/>
      <c r="F678" s="32"/>
      <c r="G678" s="32"/>
      <c r="H678" s="32"/>
      <c r="I678" s="32"/>
    </row>
    <row r="679" ht="15.75" customHeight="1">
      <c r="A679" s="32"/>
      <c r="B679" s="32"/>
      <c r="C679" s="32"/>
      <c r="D679" s="32"/>
      <c r="E679" s="32"/>
      <c r="F679" s="32"/>
      <c r="G679" s="32"/>
      <c r="H679" s="32"/>
      <c r="I679" s="32"/>
    </row>
    <row r="680" ht="15.75" customHeight="1">
      <c r="A680" s="32"/>
      <c r="B680" s="32"/>
      <c r="C680" s="32"/>
      <c r="D680" s="32"/>
      <c r="E680" s="32"/>
      <c r="F680" s="32"/>
      <c r="G680" s="32"/>
      <c r="H680" s="32"/>
      <c r="I680" s="32"/>
    </row>
    <row r="681" ht="15.75" customHeight="1">
      <c r="A681" s="32"/>
      <c r="B681" s="32"/>
      <c r="C681" s="32"/>
      <c r="D681" s="32"/>
      <c r="E681" s="32"/>
      <c r="F681" s="32"/>
      <c r="G681" s="32"/>
      <c r="H681" s="32"/>
      <c r="I681" s="32"/>
    </row>
    <row r="682" ht="15.75" customHeight="1">
      <c r="A682" s="32"/>
      <c r="B682" s="32"/>
      <c r="C682" s="32"/>
      <c r="D682" s="32"/>
      <c r="E682" s="32"/>
      <c r="F682" s="32"/>
      <c r="G682" s="32"/>
      <c r="H682" s="32"/>
      <c r="I682" s="32"/>
    </row>
    <row r="683" ht="15.75" customHeight="1">
      <c r="A683" s="32"/>
      <c r="B683" s="32"/>
      <c r="C683" s="32"/>
      <c r="D683" s="32"/>
      <c r="E683" s="32"/>
      <c r="F683" s="32"/>
      <c r="G683" s="32"/>
      <c r="H683" s="32"/>
      <c r="I683" s="32"/>
    </row>
    <row r="684" ht="15.75" customHeight="1">
      <c r="A684" s="32"/>
      <c r="B684" s="32"/>
      <c r="C684" s="32"/>
      <c r="D684" s="32"/>
      <c r="E684" s="32"/>
      <c r="F684" s="32"/>
      <c r="G684" s="32"/>
      <c r="H684" s="32"/>
      <c r="I684" s="32"/>
    </row>
    <row r="685" ht="15.75" customHeight="1">
      <c r="A685" s="32"/>
      <c r="B685" s="32"/>
      <c r="C685" s="32"/>
      <c r="D685" s="32"/>
      <c r="E685" s="32"/>
      <c r="F685" s="32"/>
      <c r="G685" s="32"/>
      <c r="H685" s="32"/>
      <c r="I685" s="32"/>
    </row>
    <row r="686" ht="15.75" customHeight="1">
      <c r="A686" s="32"/>
      <c r="B686" s="32"/>
      <c r="C686" s="32"/>
      <c r="D686" s="32"/>
      <c r="E686" s="32"/>
      <c r="F686" s="32"/>
      <c r="G686" s="32"/>
      <c r="H686" s="32"/>
      <c r="I686" s="32"/>
    </row>
    <row r="687" ht="15.75" customHeight="1">
      <c r="A687" s="32"/>
      <c r="B687" s="32"/>
      <c r="C687" s="32"/>
      <c r="D687" s="32"/>
      <c r="E687" s="32"/>
      <c r="F687" s="32"/>
      <c r="G687" s="32"/>
      <c r="H687" s="32"/>
      <c r="I687" s="32"/>
    </row>
    <row r="688" ht="15.75" customHeight="1">
      <c r="A688" s="32"/>
      <c r="B688" s="32"/>
      <c r="C688" s="32"/>
      <c r="D688" s="32"/>
      <c r="E688" s="32"/>
      <c r="F688" s="32"/>
      <c r="G688" s="32"/>
      <c r="H688" s="32"/>
      <c r="I688" s="32"/>
    </row>
    <row r="689" ht="15.75" customHeight="1">
      <c r="A689" s="32"/>
      <c r="B689" s="32"/>
      <c r="C689" s="32"/>
      <c r="D689" s="32"/>
      <c r="E689" s="32"/>
      <c r="F689" s="32"/>
      <c r="G689" s="32"/>
      <c r="H689" s="32"/>
      <c r="I689" s="32"/>
    </row>
    <row r="690" ht="15.75" customHeight="1">
      <c r="A690" s="32"/>
      <c r="B690" s="32"/>
      <c r="C690" s="32"/>
      <c r="D690" s="32"/>
      <c r="E690" s="32"/>
      <c r="F690" s="32"/>
      <c r="G690" s="32"/>
      <c r="H690" s="32"/>
      <c r="I690" s="32"/>
    </row>
    <row r="691" ht="15.75" customHeight="1">
      <c r="A691" s="32"/>
      <c r="B691" s="32"/>
      <c r="C691" s="32"/>
      <c r="D691" s="32"/>
      <c r="E691" s="32"/>
      <c r="F691" s="32"/>
      <c r="G691" s="32"/>
      <c r="H691" s="32"/>
      <c r="I691" s="32"/>
    </row>
    <row r="692" ht="15.75" customHeight="1">
      <c r="A692" s="32"/>
      <c r="B692" s="32"/>
      <c r="C692" s="32"/>
      <c r="D692" s="32"/>
      <c r="E692" s="32"/>
      <c r="F692" s="32"/>
      <c r="G692" s="32"/>
      <c r="H692" s="32"/>
      <c r="I692" s="32"/>
    </row>
    <row r="693" ht="15.75" customHeight="1">
      <c r="A693" s="32"/>
      <c r="B693" s="32"/>
      <c r="C693" s="32"/>
      <c r="D693" s="32"/>
      <c r="E693" s="32"/>
      <c r="F693" s="32"/>
      <c r="G693" s="32"/>
      <c r="H693" s="32"/>
      <c r="I693" s="32"/>
    </row>
    <row r="694" ht="15.75" customHeight="1">
      <c r="A694" s="32"/>
      <c r="B694" s="32"/>
      <c r="C694" s="32"/>
      <c r="D694" s="32"/>
      <c r="E694" s="32"/>
      <c r="F694" s="32"/>
      <c r="G694" s="32"/>
      <c r="H694" s="32"/>
      <c r="I694" s="32"/>
    </row>
    <row r="695" ht="15.75" customHeight="1">
      <c r="A695" s="32"/>
      <c r="B695" s="32"/>
      <c r="C695" s="32"/>
      <c r="D695" s="32"/>
      <c r="E695" s="32"/>
      <c r="F695" s="32"/>
      <c r="G695" s="32"/>
      <c r="H695" s="32"/>
      <c r="I695" s="32"/>
    </row>
    <row r="696" ht="15.75" customHeight="1">
      <c r="A696" s="32"/>
      <c r="B696" s="32"/>
      <c r="C696" s="32"/>
      <c r="D696" s="32"/>
      <c r="E696" s="32"/>
      <c r="F696" s="32"/>
      <c r="G696" s="32"/>
      <c r="H696" s="32"/>
      <c r="I696" s="32"/>
    </row>
    <row r="697" ht="15.75" customHeight="1">
      <c r="A697" s="32"/>
      <c r="B697" s="32"/>
      <c r="C697" s="32"/>
      <c r="D697" s="32"/>
      <c r="E697" s="32"/>
      <c r="F697" s="32"/>
      <c r="G697" s="32"/>
      <c r="H697" s="32"/>
      <c r="I697" s="32"/>
    </row>
    <row r="698" ht="15.75" customHeight="1">
      <c r="A698" s="32"/>
      <c r="B698" s="32"/>
      <c r="C698" s="32"/>
      <c r="D698" s="32"/>
      <c r="E698" s="32"/>
      <c r="F698" s="32"/>
      <c r="G698" s="32"/>
      <c r="H698" s="32"/>
      <c r="I698" s="32"/>
    </row>
    <row r="699" ht="15.75" customHeight="1">
      <c r="A699" s="32"/>
      <c r="B699" s="32"/>
      <c r="C699" s="32"/>
      <c r="D699" s="32"/>
      <c r="E699" s="32"/>
      <c r="F699" s="32"/>
      <c r="G699" s="32"/>
      <c r="H699" s="32"/>
      <c r="I699" s="32"/>
    </row>
    <row r="700" ht="15.75" customHeight="1">
      <c r="A700" s="32"/>
      <c r="B700" s="32"/>
      <c r="C700" s="32"/>
      <c r="D700" s="32"/>
      <c r="E700" s="32"/>
      <c r="F700" s="32"/>
      <c r="G700" s="32"/>
      <c r="H700" s="32"/>
      <c r="I700" s="32"/>
    </row>
    <row r="701" ht="15.75" customHeight="1">
      <c r="A701" s="32"/>
      <c r="B701" s="32"/>
      <c r="C701" s="32"/>
      <c r="D701" s="32"/>
      <c r="E701" s="32"/>
      <c r="F701" s="32"/>
      <c r="G701" s="32"/>
      <c r="H701" s="32"/>
      <c r="I701" s="32"/>
    </row>
    <row r="702" ht="15.75" customHeight="1">
      <c r="A702" s="32"/>
      <c r="B702" s="32"/>
      <c r="C702" s="32"/>
      <c r="D702" s="32"/>
      <c r="E702" s="32"/>
      <c r="F702" s="32"/>
      <c r="G702" s="32"/>
      <c r="H702" s="32"/>
      <c r="I702" s="32"/>
    </row>
    <row r="703" ht="15.75" customHeight="1">
      <c r="A703" s="32"/>
      <c r="B703" s="32"/>
      <c r="C703" s="32"/>
      <c r="D703" s="32"/>
      <c r="E703" s="32"/>
      <c r="F703" s="32"/>
      <c r="G703" s="32"/>
      <c r="H703" s="32"/>
      <c r="I703" s="32"/>
    </row>
    <row r="704" ht="15.75" customHeight="1">
      <c r="A704" s="32"/>
      <c r="B704" s="32"/>
      <c r="C704" s="32"/>
      <c r="D704" s="32"/>
      <c r="E704" s="32"/>
      <c r="F704" s="32"/>
      <c r="G704" s="32"/>
      <c r="H704" s="32"/>
      <c r="I704" s="32"/>
    </row>
    <row r="705" ht="15.75" customHeight="1">
      <c r="A705" s="32"/>
      <c r="B705" s="32"/>
      <c r="C705" s="32"/>
      <c r="D705" s="32"/>
      <c r="E705" s="32"/>
      <c r="F705" s="32"/>
      <c r="G705" s="32"/>
      <c r="H705" s="32"/>
      <c r="I705" s="32"/>
    </row>
    <row r="706" ht="15.75" customHeight="1">
      <c r="A706" s="32"/>
      <c r="B706" s="32"/>
      <c r="C706" s="32"/>
      <c r="D706" s="32"/>
      <c r="E706" s="32"/>
      <c r="F706" s="32"/>
      <c r="G706" s="32"/>
      <c r="H706" s="32"/>
      <c r="I706" s="32"/>
    </row>
    <row r="707" ht="15.75" customHeight="1">
      <c r="A707" s="32"/>
      <c r="B707" s="32"/>
      <c r="C707" s="32"/>
      <c r="D707" s="32"/>
      <c r="E707" s="32"/>
      <c r="F707" s="32"/>
      <c r="G707" s="32"/>
      <c r="H707" s="32"/>
      <c r="I707" s="32"/>
    </row>
    <row r="708" ht="15.75" customHeight="1">
      <c r="A708" s="32"/>
      <c r="B708" s="32"/>
      <c r="C708" s="32"/>
      <c r="D708" s="32"/>
      <c r="E708" s="32"/>
      <c r="F708" s="32"/>
      <c r="G708" s="32"/>
      <c r="H708" s="32"/>
      <c r="I708" s="32"/>
    </row>
    <row r="709" ht="15.75" customHeight="1">
      <c r="A709" s="32"/>
      <c r="B709" s="32"/>
      <c r="C709" s="32"/>
      <c r="D709" s="32"/>
      <c r="E709" s="32"/>
      <c r="F709" s="32"/>
      <c r="G709" s="32"/>
      <c r="H709" s="32"/>
      <c r="I709" s="32"/>
    </row>
    <row r="710" ht="15.75" customHeight="1">
      <c r="A710" s="32"/>
      <c r="B710" s="32"/>
      <c r="C710" s="32"/>
      <c r="D710" s="32"/>
      <c r="E710" s="32"/>
      <c r="F710" s="32"/>
      <c r="G710" s="32"/>
      <c r="H710" s="32"/>
      <c r="I710" s="32"/>
    </row>
    <row r="711" ht="15.75" customHeight="1">
      <c r="A711" s="32"/>
      <c r="B711" s="32"/>
      <c r="C711" s="32"/>
      <c r="D711" s="32"/>
      <c r="E711" s="32"/>
      <c r="F711" s="32"/>
      <c r="G711" s="32"/>
      <c r="H711" s="32"/>
      <c r="I711" s="32"/>
    </row>
    <row r="712" ht="15.75" customHeight="1">
      <c r="A712" s="32"/>
      <c r="B712" s="32"/>
      <c r="C712" s="32"/>
      <c r="D712" s="32"/>
      <c r="E712" s="32"/>
      <c r="F712" s="32"/>
      <c r="G712" s="32"/>
      <c r="H712" s="32"/>
      <c r="I712" s="32"/>
    </row>
    <row r="713" ht="15.75" customHeight="1">
      <c r="A713" s="32"/>
      <c r="B713" s="32"/>
      <c r="C713" s="32"/>
      <c r="D713" s="32"/>
      <c r="E713" s="32"/>
      <c r="F713" s="32"/>
      <c r="G713" s="32"/>
      <c r="H713" s="32"/>
      <c r="I713" s="32"/>
    </row>
    <row r="714" ht="15.75" customHeight="1">
      <c r="A714" s="32"/>
      <c r="B714" s="32"/>
      <c r="C714" s="32"/>
      <c r="D714" s="32"/>
      <c r="E714" s="32"/>
      <c r="F714" s="32"/>
      <c r="G714" s="32"/>
      <c r="H714" s="32"/>
      <c r="I714" s="32"/>
    </row>
    <row r="715" ht="15.75" customHeight="1">
      <c r="A715" s="32"/>
      <c r="B715" s="32"/>
      <c r="C715" s="32"/>
      <c r="D715" s="32"/>
      <c r="E715" s="32"/>
      <c r="F715" s="32"/>
      <c r="G715" s="32"/>
      <c r="H715" s="32"/>
      <c r="I715" s="32"/>
    </row>
    <row r="716" ht="15.75" customHeight="1">
      <c r="A716" s="32"/>
      <c r="B716" s="32"/>
      <c r="C716" s="32"/>
      <c r="D716" s="32"/>
      <c r="E716" s="32"/>
      <c r="F716" s="32"/>
      <c r="G716" s="32"/>
      <c r="H716" s="32"/>
      <c r="I716" s="32"/>
    </row>
    <row r="717" ht="15.75" customHeight="1">
      <c r="A717" s="32"/>
      <c r="B717" s="32"/>
      <c r="C717" s="32"/>
      <c r="D717" s="32"/>
      <c r="E717" s="32"/>
      <c r="F717" s="32"/>
      <c r="G717" s="32"/>
      <c r="H717" s="32"/>
      <c r="I717" s="32"/>
    </row>
    <row r="718" ht="15.75" customHeight="1">
      <c r="A718" s="32"/>
      <c r="B718" s="32"/>
      <c r="C718" s="32"/>
      <c r="D718" s="32"/>
      <c r="E718" s="32"/>
      <c r="F718" s="32"/>
      <c r="G718" s="32"/>
      <c r="H718" s="32"/>
      <c r="I718" s="32"/>
    </row>
    <row r="719" ht="15.75" customHeight="1">
      <c r="A719" s="32"/>
      <c r="B719" s="32"/>
      <c r="C719" s="32"/>
      <c r="D719" s="32"/>
      <c r="E719" s="32"/>
      <c r="F719" s="32"/>
      <c r="G719" s="32"/>
      <c r="H719" s="32"/>
      <c r="I719" s="32"/>
    </row>
    <row r="720" ht="15.75" customHeight="1">
      <c r="A720" s="32"/>
      <c r="B720" s="32"/>
      <c r="C720" s="32"/>
      <c r="D720" s="32"/>
      <c r="E720" s="32"/>
      <c r="F720" s="32"/>
      <c r="G720" s="32"/>
      <c r="H720" s="32"/>
      <c r="I720" s="32"/>
    </row>
    <row r="721" ht="15.75" customHeight="1">
      <c r="A721" s="32"/>
      <c r="B721" s="32"/>
      <c r="C721" s="32"/>
      <c r="D721" s="32"/>
      <c r="E721" s="32"/>
      <c r="F721" s="32"/>
      <c r="G721" s="32"/>
      <c r="H721" s="32"/>
      <c r="I721" s="32"/>
    </row>
    <row r="722" ht="15.75" customHeight="1">
      <c r="A722" s="32"/>
      <c r="B722" s="32"/>
      <c r="C722" s="32"/>
      <c r="D722" s="32"/>
      <c r="E722" s="32"/>
      <c r="F722" s="32"/>
      <c r="G722" s="32"/>
      <c r="H722" s="32"/>
      <c r="I722" s="32"/>
    </row>
    <row r="723" ht="15.75" customHeight="1">
      <c r="A723" s="32"/>
      <c r="B723" s="32"/>
      <c r="C723" s="32"/>
      <c r="D723" s="32"/>
      <c r="E723" s="32"/>
      <c r="F723" s="32"/>
      <c r="G723" s="32"/>
      <c r="H723" s="32"/>
      <c r="I723" s="32"/>
    </row>
    <row r="724" ht="15.75" customHeight="1">
      <c r="A724" s="32"/>
      <c r="B724" s="32"/>
      <c r="C724" s="32"/>
      <c r="D724" s="32"/>
      <c r="E724" s="32"/>
      <c r="F724" s="32"/>
      <c r="G724" s="32"/>
      <c r="H724" s="32"/>
      <c r="I724" s="32"/>
    </row>
    <row r="725" ht="15.75" customHeight="1">
      <c r="A725" s="32"/>
      <c r="B725" s="32"/>
      <c r="C725" s="32"/>
      <c r="D725" s="32"/>
      <c r="E725" s="32"/>
      <c r="F725" s="32"/>
      <c r="G725" s="32"/>
      <c r="H725" s="32"/>
      <c r="I725" s="32"/>
    </row>
    <row r="726" ht="15.75" customHeight="1">
      <c r="A726" s="32"/>
      <c r="B726" s="32"/>
      <c r="C726" s="32"/>
      <c r="D726" s="32"/>
      <c r="E726" s="32"/>
      <c r="F726" s="32"/>
      <c r="G726" s="32"/>
      <c r="H726" s="32"/>
      <c r="I726" s="32"/>
    </row>
    <row r="727" ht="15.75" customHeight="1">
      <c r="A727" s="32"/>
      <c r="B727" s="32"/>
      <c r="C727" s="32"/>
      <c r="D727" s="32"/>
      <c r="E727" s="32"/>
      <c r="F727" s="32"/>
      <c r="G727" s="32"/>
      <c r="H727" s="32"/>
      <c r="I727" s="32"/>
    </row>
    <row r="728" ht="15.75" customHeight="1">
      <c r="A728" s="32"/>
      <c r="B728" s="32"/>
      <c r="C728" s="32"/>
      <c r="D728" s="32"/>
      <c r="E728" s="32"/>
      <c r="F728" s="32"/>
      <c r="G728" s="32"/>
      <c r="H728" s="32"/>
      <c r="I728" s="32"/>
    </row>
    <row r="729" ht="15.75" customHeight="1">
      <c r="A729" s="32"/>
      <c r="B729" s="32"/>
      <c r="C729" s="32"/>
      <c r="D729" s="32"/>
      <c r="E729" s="32"/>
      <c r="F729" s="32"/>
      <c r="G729" s="32"/>
      <c r="H729" s="32"/>
      <c r="I729" s="32"/>
    </row>
    <row r="730" ht="15.75" customHeight="1">
      <c r="A730" s="32"/>
      <c r="B730" s="32"/>
      <c r="C730" s="32"/>
      <c r="D730" s="32"/>
      <c r="E730" s="32"/>
      <c r="F730" s="32"/>
      <c r="G730" s="32"/>
      <c r="H730" s="32"/>
      <c r="I730" s="32"/>
    </row>
    <row r="731" ht="15.75" customHeight="1">
      <c r="A731" s="32"/>
      <c r="B731" s="32"/>
      <c r="C731" s="32"/>
      <c r="D731" s="32"/>
      <c r="E731" s="32"/>
      <c r="F731" s="32"/>
      <c r="G731" s="32"/>
      <c r="H731" s="32"/>
      <c r="I731" s="32"/>
    </row>
    <row r="732" ht="15.75" customHeight="1">
      <c r="A732" s="32"/>
      <c r="B732" s="32"/>
      <c r="C732" s="32"/>
      <c r="D732" s="32"/>
      <c r="E732" s="32"/>
      <c r="F732" s="32"/>
      <c r="G732" s="32"/>
      <c r="H732" s="32"/>
      <c r="I732" s="32"/>
    </row>
    <row r="733" ht="15.75" customHeight="1">
      <c r="A733" s="32"/>
      <c r="B733" s="32"/>
      <c r="C733" s="32"/>
      <c r="D733" s="32"/>
      <c r="E733" s="32"/>
      <c r="F733" s="32"/>
      <c r="G733" s="32"/>
      <c r="H733" s="32"/>
      <c r="I733" s="32"/>
    </row>
    <row r="734" ht="15.75" customHeight="1">
      <c r="A734" s="32"/>
      <c r="B734" s="32"/>
      <c r="C734" s="32"/>
      <c r="D734" s="32"/>
      <c r="E734" s="32"/>
      <c r="F734" s="32"/>
      <c r="G734" s="32"/>
      <c r="H734" s="32"/>
      <c r="I734" s="32"/>
    </row>
    <row r="735" ht="15.75" customHeight="1">
      <c r="A735" s="32"/>
      <c r="B735" s="32"/>
      <c r="C735" s="32"/>
      <c r="D735" s="32"/>
      <c r="E735" s="32"/>
      <c r="F735" s="32"/>
      <c r="G735" s="32"/>
      <c r="H735" s="32"/>
      <c r="I735" s="32"/>
    </row>
    <row r="736" ht="15.75" customHeight="1">
      <c r="A736" s="32"/>
      <c r="B736" s="32"/>
      <c r="C736" s="32"/>
      <c r="D736" s="32"/>
      <c r="E736" s="32"/>
      <c r="F736" s="32"/>
      <c r="G736" s="32"/>
      <c r="H736" s="32"/>
      <c r="I736" s="32"/>
    </row>
    <row r="737" ht="15.75" customHeight="1">
      <c r="A737" s="32"/>
      <c r="B737" s="32"/>
      <c r="C737" s="32"/>
      <c r="D737" s="32"/>
      <c r="E737" s="32"/>
      <c r="F737" s="32"/>
      <c r="G737" s="32"/>
      <c r="H737" s="32"/>
      <c r="I737" s="32"/>
    </row>
    <row r="738" ht="15.75" customHeight="1">
      <c r="A738" s="32"/>
      <c r="B738" s="32"/>
      <c r="C738" s="32"/>
      <c r="D738" s="32"/>
      <c r="E738" s="32"/>
      <c r="F738" s="32"/>
      <c r="G738" s="32"/>
      <c r="H738" s="32"/>
      <c r="I738" s="32"/>
    </row>
    <row r="739" ht="15.75" customHeight="1">
      <c r="A739" s="32"/>
      <c r="B739" s="32"/>
      <c r="C739" s="32"/>
      <c r="D739" s="32"/>
      <c r="E739" s="32"/>
      <c r="F739" s="32"/>
      <c r="G739" s="32"/>
      <c r="H739" s="32"/>
      <c r="I739" s="32"/>
    </row>
    <row r="740" ht="15.75" customHeight="1">
      <c r="A740" s="32"/>
      <c r="B740" s="32"/>
      <c r="C740" s="32"/>
      <c r="D740" s="32"/>
      <c r="E740" s="32"/>
      <c r="F740" s="32"/>
      <c r="G740" s="32"/>
      <c r="H740" s="32"/>
      <c r="I740" s="32"/>
    </row>
    <row r="741" ht="15.75" customHeight="1">
      <c r="A741" s="32"/>
      <c r="B741" s="32"/>
      <c r="C741" s="32"/>
      <c r="D741" s="32"/>
      <c r="E741" s="32"/>
      <c r="F741" s="32"/>
      <c r="G741" s="32"/>
      <c r="H741" s="32"/>
      <c r="I741" s="32"/>
    </row>
    <row r="742" ht="15.75" customHeight="1">
      <c r="A742" s="32"/>
      <c r="B742" s="32"/>
      <c r="C742" s="32"/>
      <c r="D742" s="32"/>
      <c r="E742" s="32"/>
      <c r="F742" s="32"/>
      <c r="G742" s="32"/>
      <c r="H742" s="32"/>
      <c r="I742" s="32"/>
    </row>
    <row r="743" ht="15.75" customHeight="1">
      <c r="A743" s="32"/>
      <c r="B743" s="32"/>
      <c r="C743" s="32"/>
      <c r="D743" s="32"/>
      <c r="E743" s="32"/>
      <c r="F743" s="32"/>
      <c r="G743" s="32"/>
      <c r="H743" s="32"/>
      <c r="I743" s="32"/>
    </row>
    <row r="744" ht="15.75" customHeight="1">
      <c r="A744" s="32"/>
      <c r="B744" s="32"/>
      <c r="C744" s="32"/>
      <c r="D744" s="32"/>
      <c r="E744" s="32"/>
      <c r="F744" s="32"/>
      <c r="G744" s="32"/>
      <c r="H744" s="32"/>
      <c r="I744" s="32"/>
    </row>
    <row r="745" ht="15.75" customHeight="1">
      <c r="A745" s="32"/>
      <c r="B745" s="32"/>
      <c r="C745" s="32"/>
      <c r="D745" s="32"/>
      <c r="E745" s="32"/>
      <c r="F745" s="32"/>
      <c r="G745" s="32"/>
      <c r="H745" s="32"/>
      <c r="I745" s="32"/>
    </row>
    <row r="746" ht="15.75" customHeight="1">
      <c r="A746" s="32"/>
      <c r="B746" s="32"/>
      <c r="C746" s="32"/>
      <c r="D746" s="32"/>
      <c r="E746" s="32"/>
      <c r="F746" s="32"/>
      <c r="G746" s="32"/>
      <c r="H746" s="32"/>
      <c r="I746" s="32"/>
    </row>
    <row r="747" ht="15.75" customHeight="1">
      <c r="A747" s="32"/>
      <c r="B747" s="32"/>
      <c r="C747" s="32"/>
      <c r="D747" s="32"/>
      <c r="E747" s="32"/>
      <c r="F747" s="32"/>
      <c r="G747" s="32"/>
      <c r="H747" s="32"/>
      <c r="I747" s="32"/>
    </row>
    <row r="748" ht="15.75" customHeight="1">
      <c r="A748" s="32"/>
      <c r="B748" s="32"/>
      <c r="C748" s="32"/>
      <c r="D748" s="32"/>
      <c r="E748" s="32"/>
      <c r="F748" s="32"/>
      <c r="G748" s="32"/>
      <c r="H748" s="32"/>
      <c r="I748" s="32"/>
    </row>
    <row r="749" ht="15.75" customHeight="1">
      <c r="A749" s="32"/>
      <c r="B749" s="32"/>
      <c r="C749" s="32"/>
      <c r="D749" s="32"/>
      <c r="E749" s="32"/>
      <c r="F749" s="32"/>
      <c r="G749" s="32"/>
      <c r="H749" s="32"/>
      <c r="I749" s="32"/>
    </row>
    <row r="750" ht="15.75" customHeight="1">
      <c r="A750" s="32"/>
      <c r="B750" s="32"/>
      <c r="C750" s="32"/>
      <c r="D750" s="32"/>
      <c r="E750" s="32"/>
      <c r="F750" s="32"/>
      <c r="G750" s="32"/>
      <c r="H750" s="32"/>
      <c r="I750" s="32"/>
    </row>
    <row r="751" ht="15.75" customHeight="1">
      <c r="A751" s="32"/>
      <c r="B751" s="32"/>
      <c r="C751" s="32"/>
      <c r="D751" s="32"/>
      <c r="E751" s="32"/>
      <c r="F751" s="32"/>
      <c r="G751" s="32"/>
      <c r="H751" s="32"/>
      <c r="I751" s="32"/>
    </row>
    <row r="752" ht="15.75" customHeight="1">
      <c r="A752" s="32"/>
      <c r="B752" s="32"/>
      <c r="C752" s="32"/>
      <c r="D752" s="32"/>
      <c r="E752" s="32"/>
      <c r="F752" s="32"/>
      <c r="G752" s="32"/>
      <c r="H752" s="32"/>
      <c r="I752" s="32"/>
    </row>
    <row r="753" ht="15.75" customHeight="1">
      <c r="A753" s="32"/>
      <c r="B753" s="32"/>
      <c r="C753" s="32"/>
      <c r="D753" s="32"/>
      <c r="E753" s="32"/>
      <c r="F753" s="32"/>
      <c r="G753" s="32"/>
      <c r="H753" s="32"/>
      <c r="I753" s="32"/>
    </row>
    <row r="754" ht="15.75" customHeight="1">
      <c r="A754" s="32"/>
      <c r="B754" s="32"/>
      <c r="C754" s="32"/>
      <c r="D754" s="32"/>
      <c r="E754" s="32"/>
      <c r="F754" s="32"/>
      <c r="G754" s="32"/>
      <c r="H754" s="32"/>
      <c r="I754" s="32"/>
    </row>
    <row r="755" ht="15.75" customHeight="1">
      <c r="A755" s="32"/>
      <c r="B755" s="32"/>
      <c r="C755" s="32"/>
      <c r="D755" s="32"/>
      <c r="E755" s="32"/>
      <c r="F755" s="32"/>
      <c r="G755" s="32"/>
      <c r="H755" s="32"/>
      <c r="I755" s="32"/>
    </row>
    <row r="756" ht="15.75" customHeight="1">
      <c r="A756" s="32"/>
      <c r="B756" s="32"/>
      <c r="C756" s="32"/>
      <c r="D756" s="32"/>
      <c r="E756" s="32"/>
      <c r="F756" s="32"/>
      <c r="G756" s="32"/>
      <c r="H756" s="32"/>
      <c r="I756" s="32"/>
    </row>
    <row r="757" ht="15.75" customHeight="1">
      <c r="A757" s="32"/>
      <c r="B757" s="32"/>
      <c r="C757" s="32"/>
      <c r="D757" s="32"/>
      <c r="E757" s="32"/>
      <c r="F757" s="32"/>
      <c r="G757" s="32"/>
      <c r="H757" s="32"/>
      <c r="I757" s="32"/>
    </row>
    <row r="758" ht="15.75" customHeight="1">
      <c r="A758" s="32"/>
      <c r="B758" s="32"/>
      <c r="C758" s="32"/>
      <c r="D758" s="32"/>
      <c r="E758" s="32"/>
      <c r="F758" s="32"/>
      <c r="G758" s="32"/>
      <c r="H758" s="32"/>
      <c r="I758" s="32"/>
    </row>
    <row r="759" ht="15.75" customHeight="1">
      <c r="A759" s="32"/>
      <c r="B759" s="32"/>
      <c r="C759" s="32"/>
      <c r="D759" s="32"/>
      <c r="E759" s="32"/>
      <c r="F759" s="32"/>
      <c r="G759" s="32"/>
      <c r="H759" s="32"/>
      <c r="I759" s="32"/>
    </row>
    <row r="760" ht="15.75" customHeight="1">
      <c r="A760" s="32"/>
      <c r="B760" s="32"/>
      <c r="C760" s="32"/>
      <c r="D760" s="32"/>
      <c r="E760" s="32"/>
      <c r="F760" s="32"/>
      <c r="G760" s="32"/>
      <c r="H760" s="32"/>
      <c r="I760" s="32"/>
    </row>
    <row r="761" ht="15.75" customHeight="1">
      <c r="A761" s="32"/>
      <c r="B761" s="32"/>
      <c r="C761" s="32"/>
      <c r="D761" s="32"/>
      <c r="E761" s="32"/>
      <c r="F761" s="32"/>
      <c r="G761" s="32"/>
      <c r="H761" s="32"/>
      <c r="I761" s="32"/>
    </row>
    <row r="762" ht="15.75" customHeight="1">
      <c r="A762" s="32"/>
      <c r="B762" s="32"/>
      <c r="C762" s="32"/>
      <c r="D762" s="32"/>
      <c r="E762" s="32"/>
      <c r="F762" s="32"/>
      <c r="G762" s="32"/>
      <c r="H762" s="32"/>
      <c r="I762" s="32"/>
    </row>
    <row r="763" ht="15.75" customHeight="1">
      <c r="A763" s="32"/>
      <c r="B763" s="32"/>
      <c r="C763" s="32"/>
      <c r="D763" s="32"/>
      <c r="E763" s="32"/>
      <c r="F763" s="32"/>
      <c r="G763" s="32"/>
      <c r="H763" s="32"/>
      <c r="I763" s="32"/>
    </row>
    <row r="764" ht="15.75" customHeight="1">
      <c r="A764" s="32"/>
      <c r="B764" s="32"/>
      <c r="C764" s="32"/>
      <c r="D764" s="32"/>
      <c r="E764" s="32"/>
      <c r="F764" s="32"/>
      <c r="G764" s="32"/>
      <c r="H764" s="32"/>
      <c r="I764" s="32"/>
    </row>
    <row r="765" ht="15.75" customHeight="1">
      <c r="A765" s="32"/>
      <c r="B765" s="32"/>
      <c r="C765" s="32"/>
      <c r="D765" s="32"/>
      <c r="E765" s="32"/>
      <c r="F765" s="32"/>
      <c r="G765" s="32"/>
      <c r="H765" s="32"/>
      <c r="I765" s="32"/>
    </row>
    <row r="766" ht="15.75" customHeight="1">
      <c r="A766" s="32"/>
      <c r="B766" s="32"/>
      <c r="C766" s="32"/>
      <c r="D766" s="32"/>
      <c r="E766" s="32"/>
      <c r="F766" s="32"/>
      <c r="G766" s="32"/>
      <c r="H766" s="32"/>
      <c r="I766" s="32"/>
    </row>
    <row r="767" ht="15.75" customHeight="1">
      <c r="A767" s="32"/>
      <c r="B767" s="32"/>
      <c r="C767" s="32"/>
      <c r="D767" s="32"/>
      <c r="E767" s="32"/>
      <c r="F767" s="32"/>
      <c r="G767" s="32"/>
      <c r="H767" s="32"/>
      <c r="I767" s="32"/>
    </row>
    <row r="768" ht="15.75" customHeight="1">
      <c r="A768" s="32"/>
      <c r="B768" s="32"/>
      <c r="C768" s="32"/>
      <c r="D768" s="32"/>
      <c r="E768" s="32"/>
      <c r="F768" s="32"/>
      <c r="G768" s="32"/>
      <c r="H768" s="32"/>
      <c r="I768" s="32"/>
    </row>
    <row r="769" ht="15.75" customHeight="1">
      <c r="A769" s="32"/>
      <c r="B769" s="32"/>
      <c r="C769" s="32"/>
      <c r="D769" s="32"/>
      <c r="E769" s="32"/>
      <c r="F769" s="32"/>
      <c r="G769" s="32"/>
      <c r="H769" s="32"/>
      <c r="I769" s="32"/>
    </row>
    <row r="770" ht="15.75" customHeight="1">
      <c r="A770" s="32"/>
      <c r="B770" s="32"/>
      <c r="C770" s="32"/>
      <c r="D770" s="32"/>
      <c r="E770" s="32"/>
      <c r="F770" s="32"/>
      <c r="G770" s="32"/>
      <c r="H770" s="32"/>
      <c r="I770" s="32"/>
    </row>
    <row r="771" ht="15.75" customHeight="1">
      <c r="A771" s="32"/>
      <c r="B771" s="32"/>
      <c r="C771" s="32"/>
      <c r="D771" s="32"/>
      <c r="E771" s="32"/>
      <c r="F771" s="32"/>
      <c r="G771" s="32"/>
      <c r="H771" s="32"/>
      <c r="I771" s="32"/>
    </row>
    <row r="772" ht="15.75" customHeight="1">
      <c r="A772" s="32"/>
      <c r="B772" s="32"/>
      <c r="C772" s="32"/>
      <c r="D772" s="32"/>
      <c r="E772" s="32"/>
      <c r="F772" s="32"/>
      <c r="G772" s="32"/>
      <c r="H772" s="32"/>
      <c r="I772" s="32"/>
    </row>
    <row r="773" ht="15.75" customHeight="1">
      <c r="A773" s="32"/>
      <c r="B773" s="32"/>
      <c r="C773" s="32"/>
      <c r="D773" s="32"/>
      <c r="E773" s="32"/>
      <c r="F773" s="32"/>
      <c r="G773" s="32"/>
      <c r="H773" s="32"/>
      <c r="I773" s="32"/>
    </row>
    <row r="774" ht="15.75" customHeight="1">
      <c r="A774" s="32"/>
      <c r="B774" s="32"/>
      <c r="C774" s="32"/>
      <c r="D774" s="32"/>
      <c r="E774" s="32"/>
      <c r="F774" s="32"/>
      <c r="G774" s="32"/>
      <c r="H774" s="32"/>
      <c r="I774" s="32"/>
    </row>
    <row r="775" ht="15.75" customHeight="1">
      <c r="A775" s="32"/>
      <c r="B775" s="32"/>
      <c r="C775" s="32"/>
      <c r="D775" s="32"/>
      <c r="E775" s="32"/>
      <c r="F775" s="32"/>
      <c r="G775" s="32"/>
      <c r="H775" s="32"/>
      <c r="I775" s="32"/>
    </row>
    <row r="776" ht="15.75" customHeight="1">
      <c r="A776" s="32"/>
      <c r="B776" s="32"/>
      <c r="C776" s="32"/>
      <c r="D776" s="32"/>
      <c r="E776" s="32"/>
      <c r="F776" s="32"/>
      <c r="G776" s="32"/>
      <c r="H776" s="32"/>
      <c r="I776" s="32"/>
    </row>
    <row r="777" ht="15.75" customHeight="1">
      <c r="A777" s="32"/>
      <c r="B777" s="32"/>
      <c r="C777" s="32"/>
      <c r="D777" s="32"/>
      <c r="E777" s="32"/>
      <c r="F777" s="32"/>
      <c r="G777" s="32"/>
      <c r="H777" s="32"/>
      <c r="I777" s="32"/>
    </row>
    <row r="778" ht="15.75" customHeight="1">
      <c r="A778" s="32"/>
      <c r="B778" s="32"/>
      <c r="C778" s="32"/>
      <c r="D778" s="32"/>
      <c r="E778" s="32"/>
      <c r="F778" s="32"/>
      <c r="G778" s="32"/>
      <c r="H778" s="32"/>
      <c r="I778" s="32"/>
    </row>
    <row r="779" ht="15.75" customHeight="1">
      <c r="A779" s="32"/>
      <c r="B779" s="32"/>
      <c r="C779" s="32"/>
      <c r="D779" s="32"/>
      <c r="E779" s="32"/>
      <c r="F779" s="32"/>
      <c r="G779" s="32"/>
      <c r="H779" s="32"/>
      <c r="I779" s="32"/>
    </row>
    <row r="780" ht="15.75" customHeight="1">
      <c r="A780" s="32"/>
      <c r="B780" s="32"/>
      <c r="C780" s="32"/>
      <c r="D780" s="32"/>
      <c r="E780" s="32"/>
      <c r="F780" s="32"/>
      <c r="G780" s="32"/>
      <c r="H780" s="32"/>
      <c r="I780" s="32"/>
    </row>
    <row r="781" ht="15.75" customHeight="1">
      <c r="A781" s="32"/>
      <c r="B781" s="32"/>
      <c r="C781" s="32"/>
      <c r="D781" s="32"/>
      <c r="E781" s="32"/>
      <c r="F781" s="32"/>
      <c r="G781" s="32"/>
      <c r="H781" s="32"/>
      <c r="I781" s="32"/>
    </row>
    <row r="782" ht="15.75" customHeight="1">
      <c r="A782" s="32"/>
      <c r="B782" s="32"/>
      <c r="C782" s="32"/>
      <c r="D782" s="32"/>
      <c r="E782" s="32"/>
      <c r="F782" s="32"/>
      <c r="G782" s="32"/>
      <c r="H782" s="32"/>
      <c r="I782" s="32"/>
    </row>
    <row r="783" ht="15.75" customHeight="1">
      <c r="A783" s="32"/>
      <c r="B783" s="32"/>
      <c r="C783" s="32"/>
      <c r="D783" s="32"/>
      <c r="E783" s="32"/>
      <c r="F783" s="32"/>
      <c r="G783" s="32"/>
      <c r="H783" s="32"/>
      <c r="I783" s="32"/>
    </row>
    <row r="784" ht="15.75" customHeight="1">
      <c r="A784" s="32"/>
      <c r="B784" s="32"/>
      <c r="C784" s="32"/>
      <c r="D784" s="32"/>
      <c r="E784" s="32"/>
      <c r="F784" s="32"/>
      <c r="G784" s="32"/>
      <c r="H784" s="32"/>
      <c r="I784" s="32"/>
    </row>
    <row r="785" ht="15.75" customHeight="1">
      <c r="A785" s="32"/>
      <c r="B785" s="32"/>
      <c r="C785" s="32"/>
      <c r="D785" s="32"/>
      <c r="E785" s="32"/>
      <c r="F785" s="32"/>
      <c r="G785" s="32"/>
      <c r="H785" s="32"/>
      <c r="I785" s="32"/>
    </row>
    <row r="786" ht="15.75" customHeight="1">
      <c r="A786" s="32"/>
      <c r="B786" s="32"/>
      <c r="C786" s="32"/>
      <c r="D786" s="32"/>
      <c r="E786" s="32"/>
      <c r="F786" s="32"/>
      <c r="G786" s="32"/>
      <c r="H786" s="32"/>
      <c r="I786" s="32"/>
    </row>
    <row r="787" ht="15.75" customHeight="1">
      <c r="A787" s="32"/>
      <c r="B787" s="32"/>
      <c r="C787" s="32"/>
      <c r="D787" s="32"/>
      <c r="E787" s="32"/>
      <c r="F787" s="32"/>
      <c r="G787" s="32"/>
      <c r="H787" s="32"/>
      <c r="I787" s="32"/>
    </row>
    <row r="788" ht="15.75" customHeight="1">
      <c r="A788" s="32"/>
      <c r="B788" s="32"/>
      <c r="C788" s="32"/>
      <c r="D788" s="32"/>
      <c r="E788" s="32"/>
      <c r="F788" s="32"/>
      <c r="G788" s="32"/>
      <c r="H788" s="32"/>
      <c r="I788" s="32"/>
    </row>
    <row r="789" ht="15.75" customHeight="1">
      <c r="A789" s="32"/>
      <c r="B789" s="32"/>
      <c r="C789" s="32"/>
      <c r="D789" s="32"/>
      <c r="E789" s="32"/>
      <c r="F789" s="32"/>
      <c r="G789" s="32"/>
      <c r="H789" s="32"/>
      <c r="I789" s="32"/>
    </row>
    <row r="790" ht="15.75" customHeight="1">
      <c r="A790" s="32"/>
      <c r="B790" s="32"/>
      <c r="C790" s="32"/>
      <c r="D790" s="32"/>
      <c r="E790" s="32"/>
      <c r="F790" s="32"/>
      <c r="G790" s="32"/>
      <c r="H790" s="32"/>
      <c r="I790" s="32"/>
    </row>
    <row r="791" ht="15.75" customHeight="1">
      <c r="A791" s="32"/>
      <c r="B791" s="32"/>
      <c r="C791" s="32"/>
      <c r="D791" s="32"/>
      <c r="E791" s="32"/>
      <c r="F791" s="32"/>
      <c r="G791" s="32"/>
      <c r="H791" s="32"/>
      <c r="I791" s="32"/>
    </row>
    <row r="792" ht="15.75" customHeight="1">
      <c r="A792" s="32"/>
      <c r="B792" s="32"/>
      <c r="C792" s="32"/>
      <c r="D792" s="32"/>
      <c r="E792" s="32"/>
      <c r="F792" s="32"/>
      <c r="G792" s="32"/>
      <c r="H792" s="32"/>
      <c r="I792" s="32"/>
    </row>
    <row r="793" ht="15.75" customHeight="1">
      <c r="A793" s="32"/>
      <c r="B793" s="32"/>
      <c r="C793" s="32"/>
      <c r="D793" s="32"/>
      <c r="E793" s="32"/>
      <c r="F793" s="32"/>
      <c r="G793" s="32"/>
      <c r="H793" s="32"/>
      <c r="I793" s="32"/>
    </row>
    <row r="794" ht="15.75" customHeight="1">
      <c r="A794" s="32"/>
      <c r="B794" s="32"/>
      <c r="C794" s="32"/>
      <c r="D794" s="32"/>
      <c r="E794" s="32"/>
      <c r="F794" s="32"/>
      <c r="G794" s="32"/>
      <c r="H794" s="32"/>
      <c r="I794" s="32"/>
    </row>
    <row r="795" ht="15.75" customHeight="1">
      <c r="A795" s="32"/>
      <c r="B795" s="32"/>
      <c r="C795" s="32"/>
      <c r="D795" s="32"/>
      <c r="E795" s="32"/>
      <c r="F795" s="32"/>
      <c r="G795" s="32"/>
      <c r="H795" s="32"/>
      <c r="I795" s="32"/>
    </row>
    <row r="796" ht="15.75" customHeight="1">
      <c r="A796" s="32"/>
      <c r="B796" s="32"/>
      <c r="C796" s="32"/>
      <c r="D796" s="32"/>
      <c r="E796" s="32"/>
      <c r="F796" s="32"/>
      <c r="G796" s="32"/>
      <c r="H796" s="32"/>
      <c r="I796" s="32"/>
    </row>
    <row r="797" ht="15.75" customHeight="1">
      <c r="A797" s="32"/>
      <c r="B797" s="32"/>
      <c r="C797" s="32"/>
      <c r="D797" s="32"/>
      <c r="E797" s="32"/>
      <c r="F797" s="32"/>
      <c r="G797" s="32"/>
      <c r="H797" s="32"/>
      <c r="I797" s="32"/>
    </row>
    <row r="798" ht="15.75" customHeight="1">
      <c r="A798" s="32"/>
      <c r="B798" s="32"/>
      <c r="C798" s="32"/>
      <c r="D798" s="32"/>
      <c r="E798" s="32"/>
      <c r="F798" s="32"/>
      <c r="G798" s="32"/>
      <c r="H798" s="32"/>
      <c r="I798" s="32"/>
    </row>
    <row r="799" ht="15.75" customHeight="1">
      <c r="A799" s="32"/>
      <c r="B799" s="32"/>
      <c r="C799" s="32"/>
      <c r="D799" s="32"/>
      <c r="E799" s="32"/>
      <c r="F799" s="32"/>
      <c r="G799" s="32"/>
      <c r="H799" s="32"/>
      <c r="I799" s="32"/>
    </row>
    <row r="800" ht="15.75" customHeight="1">
      <c r="A800" s="32"/>
      <c r="B800" s="32"/>
      <c r="C800" s="32"/>
      <c r="D800" s="32"/>
      <c r="E800" s="32"/>
      <c r="F800" s="32"/>
      <c r="G800" s="32"/>
      <c r="H800" s="32"/>
      <c r="I800" s="32"/>
    </row>
    <row r="801" ht="15.75" customHeight="1">
      <c r="A801" s="32"/>
      <c r="B801" s="32"/>
      <c r="C801" s="32"/>
      <c r="D801" s="32"/>
      <c r="E801" s="32"/>
      <c r="F801" s="32"/>
      <c r="G801" s="32"/>
      <c r="H801" s="32"/>
      <c r="I801" s="32"/>
    </row>
    <row r="802" ht="15.75" customHeight="1">
      <c r="A802" s="32"/>
      <c r="B802" s="32"/>
      <c r="C802" s="32"/>
      <c r="D802" s="32"/>
      <c r="E802" s="32"/>
      <c r="F802" s="32"/>
      <c r="G802" s="32"/>
      <c r="H802" s="32"/>
      <c r="I802" s="32"/>
    </row>
    <row r="803" ht="15.75" customHeight="1">
      <c r="A803" s="32"/>
      <c r="B803" s="32"/>
      <c r="C803" s="32"/>
      <c r="D803" s="32"/>
      <c r="E803" s="32"/>
      <c r="F803" s="32"/>
      <c r="G803" s="32"/>
      <c r="H803" s="32"/>
      <c r="I803" s="32"/>
    </row>
    <row r="804" ht="15.75" customHeight="1">
      <c r="A804" s="32"/>
      <c r="B804" s="32"/>
      <c r="C804" s="32"/>
      <c r="D804" s="32"/>
      <c r="E804" s="32"/>
      <c r="F804" s="32"/>
      <c r="G804" s="32"/>
      <c r="H804" s="32"/>
      <c r="I804" s="32"/>
    </row>
    <row r="805" ht="15.75" customHeight="1">
      <c r="A805" s="32"/>
      <c r="B805" s="32"/>
      <c r="C805" s="32"/>
      <c r="D805" s="32"/>
      <c r="E805" s="32"/>
      <c r="F805" s="32"/>
      <c r="G805" s="32"/>
      <c r="H805" s="32"/>
      <c r="I805" s="32"/>
    </row>
    <row r="806" ht="15.75" customHeight="1">
      <c r="A806" s="32"/>
      <c r="B806" s="32"/>
      <c r="C806" s="32"/>
      <c r="D806" s="32"/>
      <c r="E806" s="32"/>
      <c r="F806" s="32"/>
      <c r="G806" s="32"/>
      <c r="H806" s="32"/>
      <c r="I806" s="32"/>
    </row>
    <row r="807" ht="15.75" customHeight="1">
      <c r="A807" s="32"/>
      <c r="B807" s="32"/>
      <c r="C807" s="32"/>
      <c r="D807" s="32"/>
      <c r="E807" s="32"/>
      <c r="F807" s="32"/>
      <c r="G807" s="32"/>
      <c r="H807" s="32"/>
      <c r="I807" s="32"/>
    </row>
    <row r="808" ht="15.75" customHeight="1">
      <c r="A808" s="32"/>
      <c r="B808" s="32"/>
      <c r="C808" s="32"/>
      <c r="D808" s="32"/>
      <c r="E808" s="32"/>
      <c r="F808" s="32"/>
      <c r="G808" s="32"/>
      <c r="H808" s="32"/>
      <c r="I808" s="32"/>
    </row>
    <row r="809" ht="15.75" customHeight="1">
      <c r="A809" s="32"/>
      <c r="B809" s="32"/>
      <c r="C809" s="32"/>
      <c r="D809" s="32"/>
      <c r="E809" s="32"/>
      <c r="F809" s="32"/>
      <c r="G809" s="32"/>
      <c r="H809" s="32"/>
      <c r="I809" s="32"/>
    </row>
    <row r="810" ht="15.75" customHeight="1">
      <c r="A810" s="32"/>
      <c r="B810" s="32"/>
      <c r="C810" s="32"/>
      <c r="D810" s="32"/>
      <c r="E810" s="32"/>
      <c r="F810" s="32"/>
      <c r="G810" s="32"/>
      <c r="H810" s="32"/>
      <c r="I810" s="32"/>
    </row>
    <row r="811" ht="15.75" customHeight="1">
      <c r="A811" s="32"/>
      <c r="B811" s="32"/>
      <c r="C811" s="32"/>
      <c r="D811" s="32"/>
      <c r="E811" s="32"/>
      <c r="F811" s="32"/>
      <c r="G811" s="32"/>
      <c r="H811" s="32"/>
      <c r="I811" s="32"/>
    </row>
    <row r="812" ht="15.75" customHeight="1">
      <c r="A812" s="32"/>
      <c r="B812" s="32"/>
      <c r="C812" s="32"/>
      <c r="D812" s="32"/>
      <c r="E812" s="32"/>
      <c r="F812" s="32"/>
      <c r="G812" s="32"/>
      <c r="H812" s="32"/>
      <c r="I812" s="32"/>
    </row>
    <row r="813" ht="15.75" customHeight="1">
      <c r="A813" s="32"/>
      <c r="B813" s="32"/>
      <c r="C813" s="32"/>
      <c r="D813" s="32"/>
      <c r="E813" s="32"/>
      <c r="F813" s="32"/>
      <c r="G813" s="32"/>
      <c r="H813" s="32"/>
      <c r="I813" s="32"/>
    </row>
    <row r="814" ht="15.75" customHeight="1">
      <c r="A814" s="32"/>
      <c r="B814" s="32"/>
      <c r="C814" s="32"/>
      <c r="D814" s="32"/>
      <c r="E814" s="32"/>
      <c r="F814" s="32"/>
      <c r="G814" s="32"/>
      <c r="H814" s="32"/>
      <c r="I814" s="32"/>
    </row>
    <row r="815" ht="15.75" customHeight="1">
      <c r="A815" s="32"/>
      <c r="B815" s="32"/>
      <c r="C815" s="32"/>
      <c r="D815" s="32"/>
      <c r="E815" s="32"/>
      <c r="F815" s="32"/>
      <c r="G815" s="32"/>
      <c r="H815" s="32"/>
      <c r="I815" s="32"/>
    </row>
    <row r="816" ht="15.75" customHeight="1">
      <c r="A816" s="32"/>
      <c r="B816" s="32"/>
      <c r="C816" s="32"/>
      <c r="D816" s="32"/>
      <c r="E816" s="32"/>
      <c r="F816" s="32"/>
      <c r="G816" s="32"/>
      <c r="H816" s="32"/>
      <c r="I816" s="32"/>
    </row>
    <row r="817" ht="15.75" customHeight="1">
      <c r="A817" s="32"/>
      <c r="B817" s="32"/>
      <c r="C817" s="32"/>
      <c r="D817" s="32"/>
      <c r="E817" s="32"/>
      <c r="F817" s="32"/>
      <c r="G817" s="32"/>
      <c r="H817" s="32"/>
      <c r="I817" s="32"/>
    </row>
    <row r="818" ht="15.75" customHeight="1">
      <c r="A818" s="32"/>
      <c r="B818" s="32"/>
      <c r="C818" s="32"/>
      <c r="D818" s="32"/>
      <c r="E818" s="32"/>
      <c r="F818" s="32"/>
      <c r="G818" s="32"/>
      <c r="H818" s="32"/>
      <c r="I818" s="32"/>
    </row>
    <row r="819" ht="15.75" customHeight="1">
      <c r="A819" s="32"/>
      <c r="B819" s="32"/>
      <c r="C819" s="32"/>
      <c r="D819" s="32"/>
      <c r="E819" s="32"/>
      <c r="F819" s="32"/>
      <c r="G819" s="32"/>
      <c r="H819" s="32"/>
      <c r="I819" s="32"/>
    </row>
    <row r="820" ht="15.75" customHeight="1">
      <c r="A820" s="32"/>
      <c r="B820" s="32"/>
      <c r="C820" s="32"/>
      <c r="D820" s="32"/>
      <c r="E820" s="32"/>
      <c r="F820" s="32"/>
      <c r="G820" s="32"/>
      <c r="H820" s="32"/>
      <c r="I820" s="32"/>
    </row>
    <row r="821" ht="15.75" customHeight="1">
      <c r="A821" s="32"/>
      <c r="B821" s="32"/>
      <c r="C821" s="32"/>
      <c r="D821" s="32"/>
      <c r="E821" s="32"/>
      <c r="F821" s="32"/>
      <c r="G821" s="32"/>
      <c r="H821" s="32"/>
      <c r="I821" s="32"/>
    </row>
    <row r="822" ht="15.75" customHeight="1">
      <c r="A822" s="32"/>
      <c r="B822" s="32"/>
      <c r="C822" s="32"/>
      <c r="D822" s="32"/>
      <c r="E822" s="32"/>
      <c r="F822" s="32"/>
      <c r="G822" s="32"/>
      <c r="H822" s="32"/>
      <c r="I822" s="32"/>
    </row>
    <row r="823" ht="15.75" customHeight="1">
      <c r="A823" s="32"/>
      <c r="B823" s="32"/>
      <c r="C823" s="32"/>
      <c r="D823" s="32"/>
      <c r="E823" s="32"/>
      <c r="F823" s="32"/>
      <c r="G823" s="32"/>
      <c r="H823" s="32"/>
      <c r="I823" s="32"/>
    </row>
    <row r="824" ht="15.75" customHeight="1">
      <c r="A824" s="32"/>
      <c r="B824" s="32"/>
      <c r="C824" s="32"/>
      <c r="D824" s="32"/>
      <c r="E824" s="32"/>
      <c r="F824" s="32"/>
      <c r="G824" s="32"/>
      <c r="H824" s="32"/>
      <c r="I824" s="32"/>
    </row>
    <row r="825" ht="15.75" customHeight="1">
      <c r="A825" s="32"/>
      <c r="B825" s="32"/>
      <c r="C825" s="32"/>
      <c r="D825" s="32"/>
      <c r="E825" s="32"/>
      <c r="F825" s="32"/>
      <c r="G825" s="32"/>
      <c r="H825" s="32"/>
      <c r="I825" s="32"/>
    </row>
    <row r="826" ht="15.75" customHeight="1">
      <c r="A826" s="32"/>
      <c r="B826" s="32"/>
      <c r="C826" s="32"/>
      <c r="D826" s="32"/>
      <c r="E826" s="32"/>
      <c r="F826" s="32"/>
      <c r="G826" s="32"/>
      <c r="H826" s="32"/>
      <c r="I826" s="32"/>
    </row>
    <row r="827" ht="15.75" customHeight="1">
      <c r="A827" s="32"/>
      <c r="B827" s="32"/>
      <c r="C827" s="32"/>
      <c r="D827" s="32"/>
      <c r="E827" s="32"/>
      <c r="F827" s="32"/>
      <c r="G827" s="32"/>
      <c r="H827" s="32"/>
      <c r="I827" s="32"/>
    </row>
    <row r="828" ht="15.75" customHeight="1">
      <c r="A828" s="32"/>
      <c r="B828" s="32"/>
      <c r="C828" s="32"/>
      <c r="D828" s="32"/>
      <c r="E828" s="32"/>
      <c r="F828" s="32"/>
      <c r="G828" s="32"/>
      <c r="H828" s="32"/>
      <c r="I828" s="32"/>
    </row>
    <row r="829" ht="15.75" customHeight="1">
      <c r="A829" s="32"/>
      <c r="B829" s="32"/>
      <c r="C829" s="32"/>
      <c r="D829" s="32"/>
      <c r="E829" s="32"/>
      <c r="F829" s="32"/>
      <c r="G829" s="32"/>
      <c r="H829" s="32"/>
      <c r="I829" s="32"/>
    </row>
    <row r="830" ht="15.75" customHeight="1">
      <c r="A830" s="32"/>
      <c r="B830" s="32"/>
      <c r="C830" s="32"/>
      <c r="D830" s="32"/>
      <c r="E830" s="32"/>
      <c r="F830" s="32"/>
      <c r="G830" s="32"/>
      <c r="H830" s="32"/>
      <c r="I830" s="32"/>
    </row>
    <row r="831" ht="15.75" customHeight="1">
      <c r="A831" s="32"/>
      <c r="B831" s="32"/>
      <c r="C831" s="32"/>
      <c r="D831" s="32"/>
      <c r="E831" s="32"/>
      <c r="F831" s="32"/>
      <c r="G831" s="32"/>
      <c r="H831" s="32"/>
      <c r="I831" s="32"/>
    </row>
    <row r="832" ht="15.75" customHeight="1">
      <c r="A832" s="32"/>
      <c r="B832" s="32"/>
      <c r="C832" s="32"/>
      <c r="D832" s="32"/>
      <c r="E832" s="32"/>
      <c r="F832" s="32"/>
      <c r="G832" s="32"/>
      <c r="H832" s="32"/>
      <c r="I832" s="32"/>
    </row>
    <row r="833" ht="15.75" customHeight="1">
      <c r="A833" s="32"/>
      <c r="B833" s="32"/>
      <c r="C833" s="32"/>
      <c r="D833" s="32"/>
      <c r="E833" s="32"/>
      <c r="F833" s="32"/>
      <c r="G833" s="32"/>
      <c r="H833" s="32"/>
      <c r="I833" s="32"/>
    </row>
    <row r="834" ht="15.75" customHeight="1">
      <c r="A834" s="32"/>
      <c r="B834" s="32"/>
      <c r="C834" s="32"/>
      <c r="D834" s="32"/>
      <c r="E834" s="32"/>
      <c r="F834" s="32"/>
      <c r="G834" s="32"/>
      <c r="H834" s="32"/>
      <c r="I834" s="32"/>
    </row>
    <row r="835" ht="15.75" customHeight="1">
      <c r="A835" s="32"/>
      <c r="B835" s="32"/>
      <c r="C835" s="32"/>
      <c r="D835" s="32"/>
      <c r="E835" s="32"/>
      <c r="F835" s="32"/>
      <c r="G835" s="32"/>
      <c r="H835" s="32"/>
      <c r="I835" s="32"/>
    </row>
    <row r="836" ht="15.75" customHeight="1">
      <c r="A836" s="32"/>
      <c r="B836" s="32"/>
      <c r="C836" s="32"/>
      <c r="D836" s="32"/>
      <c r="E836" s="32"/>
      <c r="F836" s="32"/>
      <c r="G836" s="32"/>
      <c r="H836" s="32"/>
      <c r="I836" s="32"/>
    </row>
    <row r="837" ht="15.75" customHeight="1">
      <c r="A837" s="32"/>
      <c r="B837" s="32"/>
      <c r="C837" s="32"/>
      <c r="D837" s="32"/>
      <c r="E837" s="32"/>
      <c r="F837" s="32"/>
      <c r="G837" s="32"/>
      <c r="H837" s="32"/>
      <c r="I837" s="32"/>
    </row>
    <row r="838" ht="15.75" customHeight="1">
      <c r="A838" s="32"/>
      <c r="B838" s="32"/>
      <c r="C838" s="32"/>
      <c r="D838" s="32"/>
      <c r="E838" s="32"/>
      <c r="F838" s="32"/>
      <c r="G838" s="32"/>
      <c r="H838" s="32"/>
      <c r="I838" s="32"/>
    </row>
    <row r="839" ht="15.75" customHeight="1">
      <c r="A839" s="32"/>
      <c r="B839" s="32"/>
      <c r="C839" s="32"/>
      <c r="D839" s="32"/>
      <c r="E839" s="32"/>
      <c r="F839" s="32"/>
      <c r="G839" s="32"/>
      <c r="H839" s="32"/>
      <c r="I839" s="32"/>
    </row>
    <row r="840" ht="15.75" customHeight="1">
      <c r="A840" s="32"/>
      <c r="B840" s="32"/>
      <c r="C840" s="32"/>
      <c r="D840" s="32"/>
      <c r="E840" s="32"/>
      <c r="F840" s="32"/>
      <c r="G840" s="32"/>
      <c r="H840" s="32"/>
      <c r="I840" s="32"/>
    </row>
    <row r="841" ht="15.75" customHeight="1">
      <c r="A841" s="32"/>
      <c r="B841" s="32"/>
      <c r="C841" s="32"/>
      <c r="D841" s="32"/>
      <c r="E841" s="32"/>
      <c r="F841" s="32"/>
      <c r="G841" s="32"/>
      <c r="H841" s="32"/>
      <c r="I841" s="32"/>
    </row>
    <row r="842" ht="15.75" customHeight="1">
      <c r="A842" s="32"/>
      <c r="B842" s="32"/>
      <c r="C842" s="32"/>
      <c r="D842" s="32"/>
      <c r="E842" s="32"/>
      <c r="F842" s="32"/>
      <c r="G842" s="32"/>
      <c r="H842" s="32"/>
      <c r="I842" s="32"/>
    </row>
    <row r="843" ht="15.75" customHeight="1">
      <c r="A843" s="32"/>
      <c r="B843" s="32"/>
      <c r="C843" s="32"/>
      <c r="D843" s="32"/>
      <c r="E843" s="32"/>
      <c r="F843" s="32"/>
      <c r="G843" s="32"/>
      <c r="H843" s="32"/>
      <c r="I843" s="32"/>
    </row>
    <row r="844" ht="15.75" customHeight="1">
      <c r="A844" s="32"/>
      <c r="B844" s="32"/>
      <c r="C844" s="32"/>
      <c r="D844" s="32"/>
      <c r="E844" s="32"/>
      <c r="F844" s="32"/>
      <c r="G844" s="32"/>
      <c r="H844" s="32"/>
      <c r="I844" s="32"/>
    </row>
    <row r="845" ht="15.75" customHeight="1">
      <c r="A845" s="32"/>
      <c r="B845" s="32"/>
      <c r="C845" s="32"/>
      <c r="D845" s="32"/>
      <c r="E845" s="32"/>
      <c r="F845" s="32"/>
      <c r="G845" s="32"/>
      <c r="H845" s="32"/>
      <c r="I845" s="32"/>
    </row>
    <row r="846" ht="15.75" customHeight="1">
      <c r="A846" s="32"/>
      <c r="B846" s="32"/>
      <c r="C846" s="32"/>
      <c r="D846" s="32"/>
      <c r="E846" s="32"/>
      <c r="F846" s="32"/>
      <c r="G846" s="32"/>
      <c r="H846" s="32"/>
      <c r="I846" s="32"/>
    </row>
    <row r="847" ht="15.75" customHeight="1">
      <c r="A847" s="32"/>
      <c r="B847" s="32"/>
      <c r="C847" s="32"/>
      <c r="D847" s="32"/>
      <c r="E847" s="32"/>
      <c r="F847" s="32"/>
      <c r="G847" s="32"/>
      <c r="H847" s="32"/>
      <c r="I847" s="32"/>
    </row>
    <row r="848" ht="15.75" customHeight="1">
      <c r="A848" s="32"/>
      <c r="B848" s="32"/>
      <c r="C848" s="32"/>
      <c r="D848" s="32"/>
      <c r="E848" s="32"/>
      <c r="F848" s="32"/>
      <c r="G848" s="32"/>
      <c r="H848" s="32"/>
      <c r="I848" s="32"/>
    </row>
    <row r="849" ht="15.75" customHeight="1">
      <c r="A849" s="32"/>
      <c r="B849" s="32"/>
      <c r="C849" s="32"/>
      <c r="D849" s="32"/>
      <c r="E849" s="32"/>
      <c r="F849" s="32"/>
      <c r="G849" s="32"/>
      <c r="H849" s="32"/>
      <c r="I849" s="32"/>
    </row>
    <row r="850" ht="15.75" customHeight="1">
      <c r="A850" s="32"/>
      <c r="B850" s="32"/>
      <c r="C850" s="32"/>
      <c r="D850" s="32"/>
      <c r="E850" s="32"/>
      <c r="F850" s="32"/>
      <c r="G850" s="32"/>
      <c r="H850" s="32"/>
      <c r="I850" s="32"/>
    </row>
    <row r="851" ht="15.75" customHeight="1">
      <c r="A851" s="32"/>
      <c r="B851" s="32"/>
      <c r="C851" s="32"/>
      <c r="D851" s="32"/>
      <c r="E851" s="32"/>
      <c r="F851" s="32"/>
      <c r="G851" s="32"/>
      <c r="H851" s="32"/>
      <c r="I851" s="32"/>
    </row>
    <row r="852" ht="15.75" customHeight="1">
      <c r="A852" s="32"/>
      <c r="B852" s="32"/>
      <c r="C852" s="32"/>
      <c r="D852" s="32"/>
      <c r="E852" s="32"/>
      <c r="F852" s="32"/>
      <c r="G852" s="32"/>
      <c r="H852" s="32"/>
      <c r="I852" s="32"/>
    </row>
    <row r="853" ht="15.75" customHeight="1">
      <c r="A853" s="32"/>
      <c r="B853" s="32"/>
      <c r="C853" s="32"/>
      <c r="D853" s="32"/>
      <c r="E853" s="32"/>
      <c r="F853" s="32"/>
      <c r="G853" s="32"/>
      <c r="H853" s="32"/>
      <c r="I853" s="32"/>
    </row>
    <row r="854" ht="15.75" customHeight="1">
      <c r="A854" s="32"/>
      <c r="B854" s="32"/>
      <c r="C854" s="32"/>
      <c r="D854" s="32"/>
      <c r="E854" s="32"/>
      <c r="F854" s="32"/>
      <c r="G854" s="32"/>
      <c r="H854" s="32"/>
      <c r="I854" s="32"/>
    </row>
    <row r="855" ht="15.75" customHeight="1">
      <c r="A855" s="32"/>
      <c r="B855" s="32"/>
      <c r="C855" s="32"/>
      <c r="D855" s="32"/>
      <c r="E855" s="32"/>
      <c r="F855" s="32"/>
      <c r="G855" s="32"/>
      <c r="H855" s="32"/>
      <c r="I855" s="32"/>
    </row>
    <row r="856" ht="15.75" customHeight="1">
      <c r="A856" s="32"/>
      <c r="B856" s="32"/>
      <c r="C856" s="32"/>
      <c r="D856" s="32"/>
      <c r="E856" s="32"/>
      <c r="F856" s="32"/>
      <c r="G856" s="32"/>
      <c r="H856" s="32"/>
      <c r="I856" s="32"/>
    </row>
    <row r="857" ht="15.75" customHeight="1">
      <c r="A857" s="32"/>
      <c r="B857" s="32"/>
      <c r="C857" s="32"/>
      <c r="D857" s="32"/>
      <c r="E857" s="32"/>
      <c r="F857" s="32"/>
      <c r="G857" s="32"/>
      <c r="H857" s="32"/>
      <c r="I857" s="32"/>
    </row>
    <row r="858" ht="15.75" customHeight="1">
      <c r="A858" s="32"/>
      <c r="B858" s="32"/>
      <c r="C858" s="32"/>
      <c r="D858" s="32"/>
      <c r="E858" s="32"/>
      <c r="F858" s="32"/>
      <c r="G858" s="32"/>
      <c r="H858" s="32"/>
      <c r="I858" s="32"/>
    </row>
    <row r="859" ht="15.75" customHeight="1">
      <c r="A859" s="32"/>
      <c r="B859" s="32"/>
      <c r="C859" s="32"/>
      <c r="D859" s="32"/>
      <c r="E859" s="32"/>
      <c r="F859" s="32"/>
      <c r="G859" s="32"/>
      <c r="H859" s="32"/>
      <c r="I859" s="32"/>
    </row>
    <row r="860" ht="15.75" customHeight="1">
      <c r="A860" s="32"/>
      <c r="B860" s="32"/>
      <c r="C860" s="32"/>
      <c r="D860" s="32"/>
      <c r="E860" s="32"/>
      <c r="F860" s="32"/>
      <c r="G860" s="32"/>
      <c r="H860" s="32"/>
      <c r="I860" s="32"/>
    </row>
    <row r="861" ht="15.75" customHeight="1">
      <c r="A861" s="32"/>
      <c r="B861" s="32"/>
      <c r="C861" s="32"/>
      <c r="D861" s="32"/>
      <c r="E861" s="32"/>
      <c r="F861" s="32"/>
      <c r="G861" s="32"/>
      <c r="H861" s="32"/>
      <c r="I861" s="32"/>
    </row>
    <row r="862" ht="15.75" customHeight="1">
      <c r="A862" s="32"/>
      <c r="B862" s="32"/>
      <c r="C862" s="32"/>
      <c r="D862" s="32"/>
      <c r="E862" s="32"/>
      <c r="F862" s="32"/>
      <c r="G862" s="32"/>
      <c r="H862" s="32"/>
      <c r="I862" s="32"/>
    </row>
    <row r="863" ht="15.75" customHeight="1">
      <c r="A863" s="32"/>
      <c r="B863" s="32"/>
      <c r="C863" s="32"/>
      <c r="D863" s="32"/>
      <c r="E863" s="32"/>
      <c r="F863" s="32"/>
      <c r="G863" s="32"/>
      <c r="H863" s="32"/>
      <c r="I863" s="32"/>
    </row>
    <row r="864" ht="15.75" customHeight="1">
      <c r="A864" s="32"/>
      <c r="B864" s="32"/>
      <c r="C864" s="32"/>
      <c r="D864" s="32"/>
      <c r="E864" s="32"/>
      <c r="F864" s="32"/>
      <c r="G864" s="32"/>
      <c r="H864" s="32"/>
      <c r="I864" s="32"/>
    </row>
    <row r="865" ht="15.75" customHeight="1">
      <c r="A865" s="32"/>
      <c r="B865" s="32"/>
      <c r="C865" s="32"/>
      <c r="D865" s="32"/>
      <c r="E865" s="32"/>
      <c r="F865" s="32"/>
      <c r="G865" s="32"/>
      <c r="H865" s="32"/>
      <c r="I865" s="32"/>
    </row>
    <row r="866" ht="15.75" customHeight="1">
      <c r="A866" s="32"/>
      <c r="B866" s="32"/>
      <c r="C866" s="32"/>
      <c r="D866" s="32"/>
      <c r="E866" s="32"/>
      <c r="F866" s="32"/>
      <c r="G866" s="32"/>
      <c r="H866" s="32"/>
      <c r="I866" s="32"/>
    </row>
    <row r="867" ht="15.75" customHeight="1">
      <c r="A867" s="32"/>
      <c r="B867" s="32"/>
      <c r="C867" s="32"/>
      <c r="D867" s="32"/>
      <c r="E867" s="32"/>
      <c r="F867" s="32"/>
      <c r="G867" s="32"/>
      <c r="H867" s="32"/>
      <c r="I867" s="32"/>
    </row>
    <row r="868" ht="15.75" customHeight="1">
      <c r="A868" s="32"/>
      <c r="B868" s="32"/>
      <c r="C868" s="32"/>
      <c r="D868" s="32"/>
      <c r="E868" s="32"/>
      <c r="F868" s="32"/>
      <c r="G868" s="32"/>
      <c r="H868" s="32"/>
      <c r="I868" s="32"/>
    </row>
    <row r="869" ht="15.75" customHeight="1">
      <c r="A869" s="32"/>
      <c r="B869" s="32"/>
      <c r="C869" s="32"/>
      <c r="D869" s="32"/>
      <c r="E869" s="32"/>
      <c r="F869" s="32"/>
      <c r="G869" s="32"/>
      <c r="H869" s="32"/>
      <c r="I869" s="32"/>
    </row>
    <row r="870" ht="15.75" customHeight="1">
      <c r="A870" s="32"/>
      <c r="B870" s="32"/>
      <c r="C870" s="32"/>
      <c r="D870" s="32"/>
      <c r="E870" s="32"/>
      <c r="F870" s="32"/>
      <c r="G870" s="32"/>
      <c r="H870" s="32"/>
      <c r="I870" s="32"/>
    </row>
    <row r="871" ht="15.75" customHeight="1">
      <c r="A871" s="32"/>
      <c r="B871" s="32"/>
      <c r="C871" s="32"/>
      <c r="D871" s="32"/>
      <c r="E871" s="32"/>
      <c r="F871" s="32"/>
      <c r="G871" s="32"/>
      <c r="H871" s="32"/>
      <c r="I871" s="32"/>
    </row>
    <row r="872" ht="15.75" customHeight="1">
      <c r="A872" s="32"/>
      <c r="B872" s="32"/>
      <c r="C872" s="32"/>
      <c r="D872" s="32"/>
      <c r="E872" s="32"/>
      <c r="F872" s="32"/>
      <c r="G872" s="32"/>
      <c r="H872" s="32"/>
      <c r="I872" s="32"/>
    </row>
    <row r="873" ht="15.75" customHeight="1">
      <c r="A873" s="32"/>
      <c r="B873" s="32"/>
      <c r="C873" s="32"/>
      <c r="D873" s="32"/>
      <c r="E873" s="32"/>
      <c r="F873" s="32"/>
      <c r="G873" s="32"/>
      <c r="H873" s="32"/>
      <c r="I873" s="32"/>
    </row>
    <row r="874" ht="15.75" customHeight="1">
      <c r="A874" s="32"/>
      <c r="B874" s="32"/>
      <c r="C874" s="32"/>
      <c r="D874" s="32"/>
      <c r="E874" s="32"/>
      <c r="F874" s="32"/>
      <c r="G874" s="32"/>
      <c r="H874" s="32"/>
      <c r="I874" s="32"/>
    </row>
    <row r="875" ht="15.75" customHeight="1">
      <c r="A875" s="32"/>
      <c r="B875" s="32"/>
      <c r="C875" s="32"/>
      <c r="D875" s="32"/>
      <c r="E875" s="32"/>
      <c r="F875" s="32"/>
      <c r="G875" s="32"/>
      <c r="H875" s="32"/>
      <c r="I875" s="32"/>
    </row>
    <row r="876" ht="15.75" customHeight="1">
      <c r="A876" s="32"/>
      <c r="B876" s="32"/>
      <c r="C876" s="32"/>
      <c r="D876" s="32"/>
      <c r="E876" s="32"/>
      <c r="F876" s="32"/>
      <c r="G876" s="32"/>
      <c r="H876" s="32"/>
      <c r="I876" s="32"/>
    </row>
    <row r="877" ht="15.75" customHeight="1">
      <c r="A877" s="32"/>
      <c r="B877" s="32"/>
      <c r="C877" s="32"/>
      <c r="D877" s="32"/>
      <c r="E877" s="32"/>
      <c r="F877" s="32"/>
      <c r="G877" s="32"/>
      <c r="H877" s="32"/>
      <c r="I877" s="32"/>
    </row>
    <row r="878" ht="15.75" customHeight="1">
      <c r="A878" s="32"/>
      <c r="B878" s="32"/>
      <c r="C878" s="32"/>
      <c r="D878" s="32"/>
      <c r="E878" s="32"/>
      <c r="F878" s="32"/>
      <c r="G878" s="32"/>
      <c r="H878" s="32"/>
      <c r="I878" s="32"/>
    </row>
    <row r="879" ht="15.75" customHeight="1">
      <c r="A879" s="32"/>
      <c r="B879" s="32"/>
      <c r="C879" s="32"/>
      <c r="D879" s="32"/>
      <c r="E879" s="32"/>
      <c r="F879" s="32"/>
      <c r="G879" s="32"/>
      <c r="H879" s="32"/>
      <c r="I879" s="32"/>
    </row>
    <row r="880" ht="15.75" customHeight="1">
      <c r="A880" s="32"/>
      <c r="B880" s="32"/>
      <c r="C880" s="32"/>
      <c r="D880" s="32"/>
      <c r="E880" s="32"/>
      <c r="F880" s="32"/>
      <c r="G880" s="32"/>
      <c r="H880" s="32"/>
      <c r="I880" s="32"/>
    </row>
    <row r="881" ht="15.75" customHeight="1">
      <c r="A881" s="32"/>
      <c r="B881" s="32"/>
      <c r="C881" s="32"/>
      <c r="D881" s="32"/>
      <c r="E881" s="32"/>
      <c r="F881" s="32"/>
      <c r="G881" s="32"/>
      <c r="H881" s="32"/>
      <c r="I881" s="32"/>
    </row>
    <row r="882" ht="15.75" customHeight="1">
      <c r="A882" s="32"/>
      <c r="B882" s="32"/>
      <c r="C882" s="32"/>
      <c r="D882" s="32"/>
      <c r="E882" s="32"/>
      <c r="F882" s="32"/>
      <c r="G882" s="32"/>
      <c r="H882" s="32"/>
      <c r="I882" s="32"/>
    </row>
    <row r="883" ht="15.75" customHeight="1">
      <c r="A883" s="32"/>
      <c r="B883" s="32"/>
      <c r="C883" s="32"/>
      <c r="D883" s="32"/>
      <c r="E883" s="32"/>
      <c r="F883" s="32"/>
      <c r="G883" s="32"/>
      <c r="H883" s="32"/>
      <c r="I883" s="32"/>
    </row>
    <row r="884" ht="15.75" customHeight="1">
      <c r="A884" s="32"/>
      <c r="B884" s="32"/>
      <c r="C884" s="32"/>
      <c r="D884" s="32"/>
      <c r="E884" s="32"/>
      <c r="F884" s="32"/>
      <c r="G884" s="32"/>
      <c r="H884" s="32"/>
      <c r="I884" s="32"/>
    </row>
    <row r="885" ht="15.75" customHeight="1">
      <c r="A885" s="32"/>
      <c r="B885" s="32"/>
      <c r="C885" s="32"/>
      <c r="D885" s="32"/>
      <c r="E885" s="32"/>
      <c r="F885" s="32"/>
      <c r="G885" s="32"/>
      <c r="H885" s="32"/>
      <c r="I885" s="32"/>
    </row>
    <row r="886" ht="15.75" customHeight="1">
      <c r="A886" s="32"/>
      <c r="B886" s="32"/>
      <c r="C886" s="32"/>
      <c r="D886" s="32"/>
      <c r="E886" s="32"/>
      <c r="F886" s="32"/>
      <c r="G886" s="32"/>
      <c r="H886" s="32"/>
      <c r="I886" s="32"/>
    </row>
    <row r="887" ht="15.75" customHeight="1">
      <c r="A887" s="32"/>
      <c r="B887" s="32"/>
      <c r="C887" s="32"/>
      <c r="D887" s="32"/>
      <c r="E887" s="32"/>
      <c r="F887" s="32"/>
      <c r="G887" s="32"/>
      <c r="H887" s="32"/>
      <c r="I887" s="32"/>
    </row>
    <row r="888" ht="15.75" customHeight="1">
      <c r="A888" s="32"/>
      <c r="B888" s="32"/>
      <c r="C888" s="32"/>
      <c r="D888" s="32"/>
      <c r="E888" s="32"/>
      <c r="F888" s="32"/>
      <c r="G888" s="32"/>
      <c r="H888" s="32"/>
      <c r="I888" s="32"/>
    </row>
    <row r="889" ht="15.75" customHeight="1">
      <c r="A889" s="32"/>
      <c r="B889" s="32"/>
      <c r="C889" s="32"/>
      <c r="D889" s="32"/>
      <c r="E889" s="32"/>
      <c r="F889" s="32"/>
      <c r="G889" s="32"/>
      <c r="H889" s="32"/>
      <c r="I889" s="32"/>
    </row>
    <row r="890" ht="15.75" customHeight="1">
      <c r="A890" s="32"/>
      <c r="B890" s="32"/>
      <c r="C890" s="32"/>
      <c r="D890" s="32"/>
      <c r="E890" s="32"/>
      <c r="F890" s="32"/>
      <c r="G890" s="32"/>
      <c r="H890" s="32"/>
      <c r="I890" s="32"/>
    </row>
    <row r="891" ht="15.75" customHeight="1">
      <c r="A891" s="32"/>
      <c r="B891" s="32"/>
      <c r="C891" s="32"/>
      <c r="D891" s="32"/>
      <c r="E891" s="32"/>
      <c r="F891" s="32"/>
      <c r="G891" s="32"/>
      <c r="H891" s="32"/>
      <c r="I891" s="32"/>
    </row>
    <row r="892" ht="15.75" customHeight="1">
      <c r="A892" s="32"/>
      <c r="B892" s="32"/>
      <c r="C892" s="32"/>
      <c r="D892" s="32"/>
      <c r="E892" s="32"/>
      <c r="F892" s="32"/>
      <c r="G892" s="32"/>
      <c r="H892" s="32"/>
      <c r="I892" s="32"/>
    </row>
    <row r="893" ht="15.75" customHeight="1">
      <c r="A893" s="32"/>
      <c r="B893" s="32"/>
      <c r="C893" s="32"/>
      <c r="D893" s="32"/>
      <c r="E893" s="32"/>
      <c r="F893" s="32"/>
      <c r="G893" s="32"/>
      <c r="H893" s="32"/>
      <c r="I893" s="32"/>
    </row>
    <row r="894" ht="15.75" customHeight="1">
      <c r="A894" s="32"/>
      <c r="B894" s="32"/>
      <c r="C894" s="32"/>
      <c r="D894" s="32"/>
      <c r="E894" s="32"/>
      <c r="F894" s="32"/>
      <c r="G894" s="32"/>
      <c r="H894" s="32"/>
      <c r="I894" s="32"/>
    </row>
    <row r="895" ht="15.75" customHeight="1">
      <c r="A895" s="32"/>
      <c r="B895" s="32"/>
      <c r="C895" s="32"/>
      <c r="D895" s="32"/>
      <c r="E895" s="32"/>
      <c r="F895" s="32"/>
      <c r="G895" s="32"/>
      <c r="H895" s="32"/>
      <c r="I895" s="32"/>
    </row>
    <row r="896" ht="15.75" customHeight="1">
      <c r="A896" s="32"/>
      <c r="B896" s="32"/>
      <c r="C896" s="32"/>
      <c r="D896" s="32"/>
      <c r="E896" s="32"/>
      <c r="F896" s="32"/>
      <c r="G896" s="32"/>
      <c r="H896" s="32"/>
      <c r="I896" s="32"/>
    </row>
    <row r="897" ht="15.75" customHeight="1">
      <c r="A897" s="32"/>
      <c r="B897" s="32"/>
      <c r="C897" s="32"/>
      <c r="D897" s="32"/>
      <c r="E897" s="32"/>
      <c r="F897" s="32"/>
      <c r="G897" s="32"/>
      <c r="H897" s="32"/>
      <c r="I897" s="32"/>
    </row>
    <row r="898" ht="15.75" customHeight="1">
      <c r="A898" s="32"/>
      <c r="B898" s="32"/>
      <c r="C898" s="32"/>
      <c r="D898" s="32"/>
      <c r="E898" s="32"/>
      <c r="F898" s="32"/>
      <c r="G898" s="32"/>
      <c r="H898" s="32"/>
      <c r="I898" s="32"/>
    </row>
    <row r="899" ht="15.75" customHeight="1">
      <c r="A899" s="32"/>
      <c r="B899" s="32"/>
      <c r="C899" s="32"/>
      <c r="D899" s="32"/>
      <c r="E899" s="32"/>
      <c r="F899" s="32"/>
      <c r="G899" s="32"/>
      <c r="H899" s="32"/>
      <c r="I899" s="32"/>
    </row>
    <row r="900" ht="15.75" customHeight="1">
      <c r="A900" s="32"/>
      <c r="B900" s="32"/>
      <c r="C900" s="32"/>
      <c r="D900" s="32"/>
      <c r="E900" s="32"/>
      <c r="F900" s="32"/>
      <c r="G900" s="32"/>
      <c r="H900" s="32"/>
      <c r="I900" s="32"/>
    </row>
    <row r="901" ht="15.75" customHeight="1">
      <c r="A901" s="32"/>
      <c r="B901" s="32"/>
      <c r="C901" s="32"/>
      <c r="D901" s="32"/>
      <c r="E901" s="32"/>
      <c r="F901" s="32"/>
      <c r="G901" s="32"/>
      <c r="H901" s="32"/>
      <c r="I901" s="32"/>
    </row>
    <row r="902" ht="15.75" customHeight="1">
      <c r="A902" s="32"/>
      <c r="B902" s="32"/>
      <c r="C902" s="32"/>
      <c r="D902" s="32"/>
      <c r="E902" s="32"/>
      <c r="F902" s="32"/>
      <c r="G902" s="32"/>
      <c r="H902" s="32"/>
      <c r="I902" s="32"/>
    </row>
    <row r="903" ht="15.75" customHeight="1">
      <c r="A903" s="32"/>
      <c r="B903" s="32"/>
      <c r="C903" s="32"/>
      <c r="D903" s="32"/>
      <c r="E903" s="32"/>
      <c r="F903" s="32"/>
      <c r="G903" s="32"/>
      <c r="H903" s="32"/>
      <c r="I903" s="32"/>
    </row>
    <row r="904" ht="15.75" customHeight="1">
      <c r="A904" s="32"/>
      <c r="B904" s="32"/>
      <c r="C904" s="32"/>
      <c r="D904" s="32"/>
      <c r="E904" s="32"/>
      <c r="F904" s="32"/>
      <c r="G904" s="32"/>
      <c r="H904" s="32"/>
      <c r="I904" s="32"/>
    </row>
    <row r="905" ht="15.75" customHeight="1">
      <c r="A905" s="32"/>
      <c r="B905" s="32"/>
      <c r="C905" s="32"/>
      <c r="D905" s="32"/>
      <c r="E905" s="32"/>
      <c r="F905" s="32"/>
      <c r="G905" s="32"/>
      <c r="H905" s="32"/>
      <c r="I905" s="32"/>
    </row>
    <row r="906" ht="15.75" customHeight="1">
      <c r="A906" s="32"/>
      <c r="B906" s="32"/>
      <c r="C906" s="32"/>
      <c r="D906" s="32"/>
      <c r="E906" s="32"/>
      <c r="F906" s="32"/>
      <c r="G906" s="32"/>
      <c r="H906" s="32"/>
      <c r="I906" s="32"/>
    </row>
    <row r="907" ht="15.75" customHeight="1">
      <c r="A907" s="32"/>
      <c r="B907" s="32"/>
      <c r="C907" s="32"/>
      <c r="D907" s="32"/>
      <c r="E907" s="32"/>
      <c r="F907" s="32"/>
      <c r="G907" s="32"/>
      <c r="H907" s="32"/>
      <c r="I907" s="32"/>
    </row>
    <row r="908" ht="15.75" customHeight="1">
      <c r="A908" s="32"/>
      <c r="B908" s="32"/>
      <c r="C908" s="32"/>
      <c r="D908" s="32"/>
      <c r="E908" s="32"/>
      <c r="F908" s="32"/>
      <c r="G908" s="32"/>
      <c r="H908" s="32"/>
      <c r="I908" s="32"/>
    </row>
    <row r="909" ht="15.75" customHeight="1">
      <c r="A909" s="32"/>
      <c r="B909" s="32"/>
      <c r="C909" s="32"/>
      <c r="D909" s="32"/>
      <c r="E909" s="32"/>
      <c r="F909" s="32"/>
      <c r="G909" s="32"/>
      <c r="H909" s="32"/>
      <c r="I909" s="32"/>
    </row>
    <row r="910" ht="15.75" customHeight="1">
      <c r="A910" s="32"/>
      <c r="B910" s="32"/>
      <c r="C910" s="32"/>
      <c r="D910" s="32"/>
      <c r="E910" s="32"/>
      <c r="F910" s="32"/>
      <c r="G910" s="32"/>
      <c r="H910" s="32"/>
      <c r="I910" s="32"/>
    </row>
    <row r="911" ht="15.75" customHeight="1">
      <c r="A911" s="32"/>
      <c r="B911" s="32"/>
      <c r="C911" s="32"/>
      <c r="D911" s="32"/>
      <c r="E911" s="32"/>
      <c r="F911" s="32"/>
      <c r="G911" s="32"/>
      <c r="H911" s="32"/>
      <c r="I911" s="32"/>
    </row>
    <row r="912" ht="15.75" customHeight="1">
      <c r="A912" s="32"/>
      <c r="B912" s="32"/>
      <c r="C912" s="32"/>
      <c r="D912" s="32"/>
      <c r="E912" s="32"/>
      <c r="F912" s="32"/>
      <c r="G912" s="32"/>
      <c r="H912" s="32"/>
      <c r="I912" s="32"/>
    </row>
    <row r="913" ht="15.75" customHeight="1">
      <c r="A913" s="32"/>
      <c r="B913" s="32"/>
      <c r="C913" s="32"/>
      <c r="D913" s="32"/>
      <c r="E913" s="32"/>
      <c r="F913" s="32"/>
      <c r="G913" s="32"/>
      <c r="H913" s="32"/>
      <c r="I913" s="32"/>
    </row>
    <row r="914" ht="15.75" customHeight="1">
      <c r="A914" s="32"/>
      <c r="B914" s="32"/>
      <c r="C914" s="32"/>
      <c r="D914" s="32"/>
      <c r="E914" s="32"/>
      <c r="F914" s="32"/>
      <c r="G914" s="32"/>
      <c r="H914" s="32"/>
      <c r="I914" s="32"/>
    </row>
    <row r="915" ht="15.75" customHeight="1">
      <c r="A915" s="32"/>
      <c r="B915" s="32"/>
      <c r="C915" s="32"/>
      <c r="D915" s="32"/>
      <c r="E915" s="32"/>
      <c r="F915" s="32"/>
      <c r="G915" s="32"/>
      <c r="H915" s="32"/>
      <c r="I915" s="32"/>
    </row>
    <row r="916" ht="15.75" customHeight="1">
      <c r="A916" s="32"/>
      <c r="B916" s="32"/>
      <c r="C916" s="32"/>
      <c r="D916" s="32"/>
      <c r="E916" s="32"/>
      <c r="F916" s="32"/>
      <c r="G916" s="32"/>
      <c r="H916" s="32"/>
      <c r="I916" s="32"/>
    </row>
    <row r="917" ht="15.75" customHeight="1">
      <c r="A917" s="32"/>
      <c r="B917" s="32"/>
      <c r="C917" s="32"/>
      <c r="D917" s="32"/>
      <c r="E917" s="32"/>
      <c r="F917" s="32"/>
      <c r="G917" s="32"/>
      <c r="H917" s="32"/>
      <c r="I917" s="32"/>
    </row>
    <row r="918" ht="15.75" customHeight="1">
      <c r="A918" s="32"/>
      <c r="B918" s="32"/>
      <c r="C918" s="32"/>
      <c r="D918" s="32"/>
      <c r="E918" s="32"/>
      <c r="F918" s="32"/>
      <c r="G918" s="32"/>
      <c r="H918" s="32"/>
      <c r="I918" s="32"/>
    </row>
    <row r="919" ht="15.75" customHeight="1">
      <c r="A919" s="32"/>
      <c r="B919" s="32"/>
      <c r="C919" s="32"/>
      <c r="D919" s="32"/>
      <c r="E919" s="32"/>
      <c r="F919" s="32"/>
      <c r="G919" s="32"/>
      <c r="H919" s="32"/>
      <c r="I919" s="32"/>
    </row>
    <row r="920" ht="15.75" customHeight="1">
      <c r="A920" s="32"/>
      <c r="B920" s="32"/>
      <c r="C920" s="32"/>
      <c r="D920" s="32"/>
      <c r="E920" s="32"/>
      <c r="F920" s="32"/>
      <c r="G920" s="32"/>
      <c r="H920" s="32"/>
      <c r="I920" s="32"/>
    </row>
    <row r="921" ht="15.75" customHeight="1">
      <c r="A921" s="32"/>
      <c r="B921" s="32"/>
      <c r="C921" s="32"/>
      <c r="D921" s="32"/>
      <c r="E921" s="32"/>
      <c r="F921" s="32"/>
      <c r="G921" s="32"/>
      <c r="H921" s="32"/>
      <c r="I921" s="32"/>
    </row>
    <row r="922" ht="15.75" customHeight="1">
      <c r="A922" s="32"/>
      <c r="B922" s="32"/>
      <c r="C922" s="32"/>
      <c r="D922" s="32"/>
      <c r="E922" s="32"/>
      <c r="F922" s="32"/>
      <c r="G922" s="32"/>
      <c r="H922" s="32"/>
      <c r="I922" s="32"/>
    </row>
    <row r="923" ht="15.75" customHeight="1">
      <c r="A923" s="32"/>
      <c r="B923" s="32"/>
      <c r="C923" s="32"/>
      <c r="D923" s="32"/>
      <c r="E923" s="32"/>
      <c r="F923" s="32"/>
      <c r="G923" s="32"/>
      <c r="H923" s="32"/>
      <c r="I923" s="32"/>
    </row>
    <row r="924" ht="15.75" customHeight="1">
      <c r="A924" s="32"/>
      <c r="B924" s="32"/>
      <c r="C924" s="32"/>
      <c r="D924" s="32"/>
      <c r="E924" s="32"/>
      <c r="F924" s="32"/>
      <c r="G924" s="32"/>
      <c r="H924" s="32"/>
      <c r="I924" s="32"/>
    </row>
    <row r="925" ht="15.75" customHeight="1">
      <c r="A925" s="32"/>
      <c r="B925" s="32"/>
      <c r="C925" s="32"/>
      <c r="D925" s="32"/>
      <c r="E925" s="32"/>
      <c r="F925" s="32"/>
      <c r="G925" s="32"/>
      <c r="H925" s="32"/>
      <c r="I925" s="32"/>
    </row>
    <row r="926" ht="15.75" customHeight="1">
      <c r="A926" s="32"/>
      <c r="B926" s="32"/>
      <c r="C926" s="32"/>
      <c r="D926" s="32"/>
      <c r="E926" s="32"/>
      <c r="F926" s="32"/>
      <c r="G926" s="32"/>
      <c r="H926" s="32"/>
      <c r="I926" s="32"/>
    </row>
    <row r="927" ht="15.75" customHeight="1">
      <c r="A927" s="32"/>
      <c r="B927" s="32"/>
      <c r="C927" s="32"/>
      <c r="D927" s="32"/>
      <c r="E927" s="32"/>
      <c r="F927" s="32"/>
      <c r="G927" s="32"/>
      <c r="H927" s="32"/>
      <c r="I927" s="32"/>
    </row>
    <row r="928" ht="15.75" customHeight="1">
      <c r="A928" s="32"/>
      <c r="B928" s="32"/>
      <c r="C928" s="32"/>
      <c r="D928" s="32"/>
      <c r="E928" s="32"/>
      <c r="F928" s="32"/>
      <c r="G928" s="32"/>
      <c r="H928" s="32"/>
      <c r="I928" s="32"/>
    </row>
    <row r="929" ht="15.75" customHeight="1">
      <c r="A929" s="32"/>
      <c r="B929" s="32"/>
      <c r="C929" s="32"/>
      <c r="D929" s="32"/>
      <c r="E929" s="32"/>
      <c r="F929" s="32"/>
      <c r="G929" s="32"/>
      <c r="H929" s="32"/>
      <c r="I929" s="32"/>
    </row>
    <row r="930" ht="15.75" customHeight="1">
      <c r="A930" s="32"/>
      <c r="B930" s="32"/>
      <c r="C930" s="32"/>
      <c r="D930" s="32"/>
      <c r="E930" s="32"/>
      <c r="F930" s="32"/>
      <c r="G930" s="32"/>
      <c r="H930" s="32"/>
      <c r="I930" s="32"/>
    </row>
    <row r="931" ht="15.75" customHeight="1">
      <c r="A931" s="32"/>
      <c r="B931" s="32"/>
      <c r="C931" s="32"/>
      <c r="D931" s="32"/>
      <c r="E931" s="32"/>
      <c r="F931" s="32"/>
      <c r="G931" s="32"/>
      <c r="H931" s="32"/>
      <c r="I931" s="32"/>
    </row>
    <row r="932" ht="15.75" customHeight="1">
      <c r="A932" s="32"/>
      <c r="B932" s="32"/>
      <c r="C932" s="32"/>
      <c r="D932" s="32"/>
      <c r="E932" s="32"/>
      <c r="F932" s="32"/>
      <c r="G932" s="32"/>
      <c r="H932" s="32"/>
      <c r="I932" s="32"/>
    </row>
    <row r="933" ht="15.75" customHeight="1">
      <c r="A933" s="32"/>
      <c r="B933" s="32"/>
      <c r="C933" s="32"/>
      <c r="D933" s="32"/>
      <c r="E933" s="32"/>
      <c r="F933" s="32"/>
      <c r="G933" s="32"/>
      <c r="H933" s="32"/>
      <c r="I933" s="32"/>
    </row>
    <row r="934" ht="15.75" customHeight="1">
      <c r="A934" s="32"/>
      <c r="B934" s="32"/>
      <c r="C934" s="32"/>
      <c r="D934" s="32"/>
      <c r="E934" s="32"/>
      <c r="F934" s="32"/>
      <c r="G934" s="32"/>
      <c r="H934" s="32"/>
      <c r="I934" s="32"/>
    </row>
    <row r="935" ht="15.75" customHeight="1">
      <c r="A935" s="32"/>
      <c r="B935" s="32"/>
      <c r="C935" s="32"/>
      <c r="D935" s="32"/>
      <c r="E935" s="32"/>
      <c r="F935" s="32"/>
      <c r="G935" s="32"/>
      <c r="H935" s="32"/>
      <c r="I935" s="32"/>
    </row>
    <row r="936" ht="15.75" customHeight="1">
      <c r="A936" s="32"/>
      <c r="B936" s="32"/>
      <c r="C936" s="32"/>
      <c r="D936" s="32"/>
      <c r="E936" s="32"/>
      <c r="F936" s="32"/>
      <c r="G936" s="32"/>
      <c r="H936" s="32"/>
      <c r="I936" s="32"/>
    </row>
    <row r="937" ht="15.75" customHeight="1">
      <c r="A937" s="32"/>
      <c r="B937" s="32"/>
      <c r="C937" s="32"/>
      <c r="D937" s="32"/>
      <c r="E937" s="32"/>
      <c r="F937" s="32"/>
      <c r="G937" s="32"/>
      <c r="H937" s="32"/>
      <c r="I937" s="32"/>
    </row>
    <row r="938" ht="15.75" customHeight="1">
      <c r="A938" s="32"/>
      <c r="B938" s="32"/>
      <c r="C938" s="32"/>
      <c r="D938" s="32"/>
      <c r="E938" s="32"/>
      <c r="F938" s="32"/>
      <c r="G938" s="32"/>
      <c r="H938" s="32"/>
      <c r="I938" s="32"/>
    </row>
    <row r="939" ht="15.75" customHeight="1">
      <c r="A939" s="32"/>
      <c r="B939" s="32"/>
      <c r="C939" s="32"/>
      <c r="D939" s="32"/>
      <c r="E939" s="32"/>
      <c r="F939" s="32"/>
      <c r="G939" s="32"/>
      <c r="H939" s="32"/>
      <c r="I939" s="32"/>
    </row>
    <row r="940" ht="15.75" customHeight="1">
      <c r="A940" s="32"/>
      <c r="B940" s="32"/>
      <c r="C940" s="32"/>
      <c r="D940" s="32"/>
      <c r="E940" s="32"/>
      <c r="F940" s="32"/>
      <c r="G940" s="32"/>
      <c r="H940" s="32"/>
      <c r="I940" s="32"/>
    </row>
    <row r="941" ht="15.75" customHeight="1">
      <c r="A941" s="32"/>
      <c r="B941" s="32"/>
      <c r="C941" s="32"/>
      <c r="D941" s="32"/>
      <c r="E941" s="32"/>
      <c r="F941" s="32"/>
      <c r="G941" s="32"/>
      <c r="H941" s="32"/>
      <c r="I941" s="32"/>
    </row>
    <row r="942" ht="15.75" customHeight="1">
      <c r="A942" s="32"/>
      <c r="B942" s="32"/>
      <c r="C942" s="32"/>
      <c r="D942" s="32"/>
      <c r="E942" s="32"/>
      <c r="F942" s="32"/>
      <c r="G942" s="32"/>
      <c r="H942" s="32"/>
      <c r="I942" s="32"/>
    </row>
    <row r="943" ht="15.75" customHeight="1">
      <c r="A943" s="32"/>
      <c r="B943" s="32"/>
      <c r="C943" s="32"/>
      <c r="D943" s="32"/>
      <c r="E943" s="32"/>
      <c r="F943" s="32"/>
      <c r="G943" s="32"/>
      <c r="H943" s="32"/>
      <c r="I943" s="32"/>
    </row>
    <row r="944" ht="15.75" customHeight="1">
      <c r="A944" s="32"/>
      <c r="B944" s="32"/>
      <c r="C944" s="32"/>
      <c r="D944" s="32"/>
      <c r="E944" s="32"/>
      <c r="F944" s="32"/>
      <c r="G944" s="32"/>
      <c r="H944" s="32"/>
      <c r="I944" s="32"/>
    </row>
    <row r="945" ht="15.75" customHeight="1">
      <c r="A945" s="32"/>
      <c r="B945" s="32"/>
      <c r="C945" s="32"/>
      <c r="D945" s="32"/>
      <c r="E945" s="32"/>
      <c r="F945" s="32"/>
      <c r="G945" s="32"/>
      <c r="H945" s="32"/>
      <c r="I945" s="32"/>
    </row>
    <row r="946" ht="15.75" customHeight="1">
      <c r="A946" s="32"/>
      <c r="B946" s="32"/>
      <c r="C946" s="32"/>
      <c r="D946" s="32"/>
      <c r="E946" s="32"/>
      <c r="F946" s="32"/>
      <c r="G946" s="32"/>
      <c r="H946" s="32"/>
      <c r="I946" s="32"/>
    </row>
    <row r="947" ht="15.75" customHeight="1">
      <c r="A947" s="32"/>
      <c r="B947" s="32"/>
      <c r="C947" s="32"/>
      <c r="D947" s="32"/>
      <c r="E947" s="32"/>
      <c r="F947" s="32"/>
      <c r="G947" s="32"/>
      <c r="H947" s="32"/>
      <c r="I947" s="32"/>
    </row>
    <row r="948" ht="15.75" customHeight="1">
      <c r="A948" s="32"/>
      <c r="B948" s="32"/>
      <c r="C948" s="32"/>
      <c r="D948" s="32"/>
      <c r="E948" s="32"/>
      <c r="F948" s="32"/>
      <c r="G948" s="32"/>
      <c r="H948" s="32"/>
      <c r="I948" s="32"/>
    </row>
    <row r="949" ht="15.75" customHeight="1">
      <c r="A949" s="32"/>
      <c r="B949" s="32"/>
      <c r="C949" s="32"/>
      <c r="D949" s="32"/>
      <c r="E949" s="32"/>
      <c r="F949" s="32"/>
      <c r="G949" s="32"/>
      <c r="H949" s="32"/>
      <c r="I949" s="32"/>
    </row>
    <row r="950" ht="15.75" customHeight="1">
      <c r="A950" s="32"/>
      <c r="B950" s="32"/>
      <c r="C950" s="32"/>
      <c r="D950" s="32"/>
      <c r="E950" s="32"/>
      <c r="F950" s="32"/>
      <c r="G950" s="32"/>
      <c r="H950" s="32"/>
      <c r="I950" s="32"/>
    </row>
    <row r="951" ht="15.75" customHeight="1">
      <c r="A951" s="32"/>
      <c r="B951" s="32"/>
      <c r="C951" s="32"/>
      <c r="D951" s="32"/>
      <c r="E951" s="32"/>
      <c r="F951" s="32"/>
      <c r="G951" s="32"/>
      <c r="H951" s="32"/>
      <c r="I951" s="32"/>
    </row>
    <row r="952" ht="15.75" customHeight="1">
      <c r="A952" s="32"/>
      <c r="B952" s="32"/>
      <c r="C952" s="32"/>
      <c r="D952" s="32"/>
      <c r="E952" s="32"/>
      <c r="F952" s="32"/>
      <c r="G952" s="32"/>
      <c r="H952" s="32"/>
      <c r="I952" s="32"/>
    </row>
    <row r="953" ht="15.75" customHeight="1">
      <c r="A953" s="32"/>
      <c r="B953" s="32"/>
      <c r="C953" s="32"/>
      <c r="D953" s="32"/>
      <c r="E953" s="32"/>
      <c r="F953" s="32"/>
      <c r="G953" s="32"/>
      <c r="H953" s="32"/>
      <c r="I953" s="32"/>
    </row>
    <row r="954" ht="15.75" customHeight="1">
      <c r="A954" s="32"/>
      <c r="B954" s="32"/>
      <c r="C954" s="32"/>
      <c r="D954" s="32"/>
      <c r="E954" s="32"/>
      <c r="F954" s="32"/>
      <c r="G954" s="32"/>
      <c r="H954" s="32"/>
      <c r="I954" s="32"/>
    </row>
    <row r="955" ht="15.75" customHeight="1">
      <c r="A955" s="32"/>
      <c r="B955" s="32"/>
      <c r="C955" s="32"/>
      <c r="D955" s="32"/>
      <c r="E955" s="32"/>
      <c r="F955" s="32"/>
      <c r="G955" s="32"/>
      <c r="H955" s="32"/>
      <c r="I955" s="32"/>
    </row>
    <row r="956" ht="15.75" customHeight="1">
      <c r="A956" s="32"/>
      <c r="B956" s="32"/>
      <c r="C956" s="32"/>
      <c r="D956" s="32"/>
      <c r="E956" s="32"/>
      <c r="F956" s="32"/>
      <c r="G956" s="32"/>
      <c r="H956" s="32"/>
      <c r="I956" s="32"/>
    </row>
    <row r="957" ht="15.75" customHeight="1">
      <c r="A957" s="32"/>
      <c r="B957" s="32"/>
      <c r="C957" s="32"/>
      <c r="D957" s="32"/>
      <c r="E957" s="32"/>
      <c r="F957" s="32"/>
      <c r="G957" s="32"/>
      <c r="H957" s="32"/>
      <c r="I957" s="32"/>
    </row>
    <row r="958" ht="15.75" customHeight="1">
      <c r="A958" s="32"/>
      <c r="B958" s="32"/>
      <c r="C958" s="32"/>
      <c r="D958" s="32"/>
      <c r="E958" s="32"/>
      <c r="F958" s="32"/>
      <c r="G958" s="32"/>
      <c r="H958" s="32"/>
      <c r="I958" s="32"/>
    </row>
    <row r="959" ht="15.75" customHeight="1">
      <c r="A959" s="32"/>
      <c r="B959" s="32"/>
      <c r="C959" s="32"/>
      <c r="D959" s="32"/>
      <c r="E959" s="32"/>
      <c r="F959" s="32"/>
      <c r="G959" s="32"/>
      <c r="H959" s="32"/>
      <c r="I959" s="32"/>
    </row>
    <row r="960" ht="15.75" customHeight="1">
      <c r="A960" s="32"/>
      <c r="B960" s="32"/>
      <c r="C960" s="32"/>
      <c r="D960" s="32"/>
      <c r="E960" s="32"/>
      <c r="F960" s="32"/>
      <c r="G960" s="32"/>
      <c r="H960" s="32"/>
      <c r="I960" s="32"/>
    </row>
    <row r="961" ht="15.75" customHeight="1">
      <c r="A961" s="32"/>
      <c r="B961" s="32"/>
      <c r="C961" s="32"/>
      <c r="D961" s="32"/>
      <c r="E961" s="32"/>
      <c r="F961" s="32"/>
      <c r="G961" s="32"/>
      <c r="H961" s="32"/>
      <c r="I961" s="32"/>
    </row>
    <row r="962" ht="15.75" customHeight="1">
      <c r="A962" s="32"/>
      <c r="B962" s="32"/>
      <c r="C962" s="32"/>
      <c r="D962" s="32"/>
      <c r="E962" s="32"/>
      <c r="F962" s="32"/>
      <c r="G962" s="32"/>
      <c r="H962" s="32"/>
      <c r="I962" s="32"/>
    </row>
    <row r="963" ht="15.75" customHeight="1">
      <c r="A963" s="32"/>
      <c r="B963" s="32"/>
      <c r="C963" s="32"/>
      <c r="D963" s="32"/>
      <c r="E963" s="32"/>
      <c r="F963" s="32"/>
      <c r="G963" s="32"/>
      <c r="H963" s="32"/>
      <c r="I963" s="32"/>
    </row>
    <row r="964" ht="15.75" customHeight="1">
      <c r="A964" s="32"/>
      <c r="B964" s="32"/>
      <c r="C964" s="32"/>
      <c r="D964" s="32"/>
      <c r="E964" s="32"/>
      <c r="F964" s="32"/>
      <c r="G964" s="32"/>
      <c r="H964" s="32"/>
      <c r="I964" s="32"/>
    </row>
    <row r="965" ht="15.75" customHeight="1">
      <c r="A965" s="32"/>
      <c r="B965" s="32"/>
      <c r="C965" s="32"/>
      <c r="D965" s="32"/>
      <c r="E965" s="32"/>
      <c r="F965" s="32"/>
      <c r="G965" s="32"/>
      <c r="H965" s="32"/>
      <c r="I965" s="32"/>
    </row>
    <row r="966" ht="15.75" customHeight="1">
      <c r="A966" s="32"/>
      <c r="B966" s="32"/>
      <c r="C966" s="32"/>
      <c r="D966" s="32"/>
      <c r="E966" s="32"/>
      <c r="F966" s="32"/>
      <c r="G966" s="32"/>
      <c r="H966" s="32"/>
      <c r="I966" s="32"/>
    </row>
    <row r="967" ht="15.75" customHeight="1">
      <c r="A967" s="32"/>
      <c r="B967" s="32"/>
      <c r="C967" s="32"/>
      <c r="D967" s="32"/>
      <c r="E967" s="32"/>
      <c r="F967" s="32"/>
      <c r="G967" s="32"/>
      <c r="H967" s="32"/>
      <c r="I967" s="32"/>
    </row>
    <row r="968" ht="15.75" customHeight="1">
      <c r="A968" s="32"/>
      <c r="B968" s="32"/>
      <c r="C968" s="32"/>
      <c r="D968" s="32"/>
      <c r="E968" s="32"/>
      <c r="F968" s="32"/>
      <c r="G968" s="32"/>
      <c r="H968" s="32"/>
      <c r="I968" s="32"/>
    </row>
    <row r="969" ht="15.75" customHeight="1">
      <c r="A969" s="32"/>
      <c r="B969" s="32"/>
      <c r="C969" s="32"/>
      <c r="D969" s="32"/>
      <c r="E969" s="32"/>
      <c r="F969" s="32"/>
      <c r="G969" s="32"/>
      <c r="H969" s="32"/>
      <c r="I969" s="32"/>
    </row>
    <row r="970" ht="15.75" customHeight="1">
      <c r="A970" s="32"/>
      <c r="B970" s="32"/>
      <c r="C970" s="32"/>
      <c r="D970" s="32"/>
      <c r="E970" s="32"/>
      <c r="F970" s="32"/>
      <c r="G970" s="32"/>
      <c r="H970" s="32"/>
      <c r="I970" s="32"/>
    </row>
    <row r="971" ht="15.75" customHeight="1">
      <c r="A971" s="32"/>
      <c r="B971" s="32"/>
      <c r="C971" s="32"/>
      <c r="D971" s="32"/>
      <c r="E971" s="32"/>
      <c r="F971" s="32"/>
      <c r="G971" s="32"/>
      <c r="H971" s="32"/>
      <c r="I971" s="32"/>
    </row>
    <row r="972" ht="15.75" customHeight="1">
      <c r="A972" s="32"/>
      <c r="B972" s="32"/>
      <c r="C972" s="32"/>
      <c r="D972" s="32"/>
      <c r="E972" s="32"/>
      <c r="F972" s="32"/>
      <c r="G972" s="32"/>
      <c r="H972" s="32"/>
      <c r="I972" s="32"/>
    </row>
    <row r="973" ht="15.75" customHeight="1">
      <c r="A973" s="32"/>
      <c r="B973" s="32"/>
      <c r="C973" s="32"/>
      <c r="D973" s="32"/>
      <c r="E973" s="32"/>
      <c r="F973" s="32"/>
      <c r="G973" s="32"/>
      <c r="H973" s="32"/>
      <c r="I973" s="32"/>
    </row>
    <row r="974" ht="15.75" customHeight="1">
      <c r="A974" s="32"/>
      <c r="B974" s="32"/>
      <c r="C974" s="32"/>
      <c r="D974" s="32"/>
      <c r="E974" s="32"/>
      <c r="F974" s="32"/>
      <c r="G974" s="32"/>
      <c r="H974" s="32"/>
      <c r="I974" s="32"/>
    </row>
    <row r="975" ht="15.75" customHeight="1">
      <c r="A975" s="32"/>
      <c r="B975" s="32"/>
      <c r="C975" s="32"/>
      <c r="D975" s="32"/>
      <c r="E975" s="32"/>
      <c r="F975" s="32"/>
      <c r="G975" s="32"/>
      <c r="H975" s="32"/>
      <c r="I975" s="32"/>
    </row>
    <row r="976" ht="15.75" customHeight="1">
      <c r="A976" s="32"/>
      <c r="B976" s="32"/>
      <c r="C976" s="32"/>
      <c r="D976" s="32"/>
      <c r="E976" s="32"/>
      <c r="F976" s="32"/>
      <c r="G976" s="32"/>
      <c r="H976" s="32"/>
      <c r="I976" s="32"/>
    </row>
    <row r="977" ht="15.75" customHeight="1">
      <c r="A977" s="32"/>
      <c r="B977" s="32"/>
      <c r="C977" s="32"/>
      <c r="D977" s="32"/>
      <c r="E977" s="32"/>
      <c r="F977" s="32"/>
      <c r="G977" s="32"/>
      <c r="H977" s="32"/>
      <c r="I977" s="32"/>
    </row>
    <row r="978" ht="15.75" customHeight="1">
      <c r="A978" s="32"/>
      <c r="B978" s="32"/>
      <c r="C978" s="32"/>
      <c r="D978" s="32"/>
      <c r="E978" s="32"/>
      <c r="F978" s="32"/>
      <c r="G978" s="32"/>
      <c r="H978" s="32"/>
      <c r="I978" s="32"/>
    </row>
    <row r="979" ht="15.75" customHeight="1">
      <c r="A979" s="32"/>
      <c r="B979" s="32"/>
      <c r="C979" s="32"/>
      <c r="D979" s="32"/>
      <c r="E979" s="32"/>
      <c r="F979" s="32"/>
      <c r="G979" s="32"/>
      <c r="H979" s="32"/>
      <c r="I979" s="32"/>
    </row>
    <row r="980" ht="15.75" customHeight="1">
      <c r="A980" s="32"/>
      <c r="B980" s="32"/>
      <c r="C980" s="32"/>
      <c r="D980" s="32"/>
      <c r="E980" s="32"/>
      <c r="F980" s="32"/>
      <c r="G980" s="32"/>
      <c r="H980" s="32"/>
      <c r="I980" s="32"/>
    </row>
    <row r="981" ht="15.75" customHeight="1">
      <c r="A981" s="32"/>
      <c r="B981" s="32"/>
      <c r="C981" s="32"/>
      <c r="D981" s="32"/>
      <c r="E981" s="32"/>
      <c r="F981" s="32"/>
      <c r="G981" s="32"/>
      <c r="H981" s="32"/>
      <c r="I981" s="32"/>
    </row>
    <row r="982" ht="15.75" customHeight="1">
      <c r="A982" s="32"/>
      <c r="B982" s="32"/>
      <c r="C982" s="32"/>
      <c r="D982" s="32"/>
      <c r="E982" s="32"/>
      <c r="F982" s="32"/>
      <c r="G982" s="32"/>
      <c r="H982" s="32"/>
      <c r="I982" s="32"/>
    </row>
    <row r="983" ht="15.75" customHeight="1">
      <c r="A983" s="32"/>
      <c r="B983" s="32"/>
      <c r="C983" s="32"/>
      <c r="D983" s="32"/>
      <c r="E983" s="32"/>
      <c r="F983" s="32"/>
      <c r="G983" s="32"/>
      <c r="H983" s="32"/>
      <c r="I983" s="32"/>
    </row>
    <row r="984" ht="15.75" customHeight="1">
      <c r="A984" s="32"/>
      <c r="B984" s="32"/>
      <c r="C984" s="32"/>
      <c r="D984" s="32"/>
      <c r="E984" s="32"/>
      <c r="F984" s="32"/>
      <c r="G984" s="32"/>
      <c r="H984" s="32"/>
      <c r="I984" s="32"/>
    </row>
    <row r="985" ht="15.75" customHeight="1">
      <c r="A985" s="32"/>
      <c r="B985" s="32"/>
      <c r="C985" s="32"/>
      <c r="D985" s="32"/>
      <c r="E985" s="32"/>
      <c r="F985" s="32"/>
      <c r="G985" s="32"/>
      <c r="H985" s="32"/>
      <c r="I985" s="32"/>
    </row>
    <row r="986" ht="15.75" customHeight="1">
      <c r="A986" s="32"/>
      <c r="B986" s="32"/>
      <c r="C986" s="32"/>
      <c r="D986" s="32"/>
      <c r="E986" s="32"/>
      <c r="F986" s="32"/>
      <c r="G986" s="32"/>
      <c r="H986" s="32"/>
      <c r="I986" s="32"/>
    </row>
    <row r="987" ht="15.75" customHeight="1">
      <c r="A987" s="32"/>
      <c r="B987" s="32"/>
      <c r="C987" s="32"/>
      <c r="D987" s="32"/>
      <c r="E987" s="32"/>
      <c r="F987" s="32"/>
      <c r="G987" s="32"/>
      <c r="H987" s="32"/>
      <c r="I987" s="32"/>
    </row>
    <row r="988" ht="15.75" customHeight="1">
      <c r="A988" s="32"/>
      <c r="B988" s="32"/>
      <c r="C988" s="32"/>
      <c r="D988" s="32"/>
      <c r="E988" s="32"/>
      <c r="F988" s="32"/>
      <c r="G988" s="32"/>
      <c r="H988" s="32"/>
      <c r="I988" s="32"/>
    </row>
    <row r="989" ht="15.75" customHeight="1">
      <c r="A989" s="32"/>
      <c r="B989" s="32"/>
      <c r="C989" s="32"/>
      <c r="D989" s="32"/>
      <c r="E989" s="32"/>
      <c r="F989" s="32"/>
      <c r="G989" s="32"/>
      <c r="H989" s="32"/>
      <c r="I989" s="32"/>
    </row>
    <row r="990" ht="15.75" customHeight="1">
      <c r="A990" s="32"/>
      <c r="B990" s="32"/>
      <c r="C990" s="32"/>
      <c r="D990" s="32"/>
      <c r="E990" s="32"/>
      <c r="F990" s="32"/>
      <c r="G990" s="32"/>
      <c r="H990" s="32"/>
      <c r="I990" s="32"/>
    </row>
    <row r="991" ht="15.75" customHeight="1">
      <c r="A991" s="32"/>
      <c r="B991" s="32"/>
      <c r="C991" s="32"/>
      <c r="D991" s="32"/>
      <c r="E991" s="32"/>
      <c r="F991" s="32"/>
      <c r="G991" s="32"/>
      <c r="H991" s="32"/>
      <c r="I991" s="32"/>
    </row>
    <row r="992" ht="15.75" customHeight="1">
      <c r="A992" s="32"/>
      <c r="B992" s="32"/>
      <c r="C992" s="32"/>
      <c r="D992" s="32"/>
      <c r="E992" s="32"/>
      <c r="F992" s="32"/>
      <c r="G992" s="32"/>
      <c r="H992" s="32"/>
      <c r="I992" s="32"/>
    </row>
    <row r="993" ht="15.75" customHeight="1">
      <c r="A993" s="32"/>
      <c r="B993" s="32"/>
      <c r="C993" s="32"/>
      <c r="D993" s="32"/>
      <c r="E993" s="32"/>
      <c r="F993" s="32"/>
      <c r="G993" s="32"/>
      <c r="H993" s="32"/>
      <c r="I993" s="32"/>
    </row>
    <row r="994" ht="15.75" customHeight="1">
      <c r="A994" s="32"/>
      <c r="B994" s="32"/>
      <c r="C994" s="32"/>
      <c r="D994" s="32"/>
      <c r="E994" s="32"/>
      <c r="F994" s="32"/>
      <c r="G994" s="32"/>
      <c r="H994" s="32"/>
      <c r="I994" s="32"/>
    </row>
    <row r="995" ht="15.75" customHeight="1">
      <c r="A995" s="32"/>
      <c r="B995" s="32"/>
      <c r="C995" s="32"/>
      <c r="D995" s="32"/>
      <c r="E995" s="32"/>
      <c r="F995" s="32"/>
      <c r="G995" s="32"/>
      <c r="H995" s="32"/>
      <c r="I995" s="32"/>
    </row>
    <row r="996" ht="15.75" customHeight="1">
      <c r="A996" s="32"/>
      <c r="B996" s="32"/>
      <c r="C996" s="32"/>
      <c r="D996" s="32"/>
      <c r="E996" s="32"/>
      <c r="F996" s="32"/>
      <c r="G996" s="32"/>
      <c r="H996" s="32"/>
      <c r="I996" s="32"/>
    </row>
    <row r="997" ht="15.75" customHeight="1">
      <c r="A997" s="32"/>
      <c r="B997" s="32"/>
      <c r="C997" s="32"/>
      <c r="D997" s="32"/>
      <c r="E997" s="32"/>
      <c r="F997" s="32"/>
      <c r="G997" s="32"/>
      <c r="H997" s="32"/>
      <c r="I997" s="32"/>
    </row>
    <row r="998" ht="15.75" customHeight="1">
      <c r="A998" s="32"/>
      <c r="B998" s="32"/>
      <c r="C998" s="32"/>
      <c r="D998" s="32"/>
      <c r="E998" s="32"/>
      <c r="F998" s="32"/>
      <c r="G998" s="32"/>
      <c r="H998" s="32"/>
      <c r="I998" s="32"/>
    </row>
    <row r="999" ht="15.75" customHeight="1">
      <c r="A999" s="32"/>
      <c r="B999" s="32"/>
      <c r="C999" s="32"/>
      <c r="D999" s="32"/>
      <c r="E999" s="32"/>
      <c r="F999" s="32"/>
      <c r="G999" s="32"/>
      <c r="H999" s="32"/>
      <c r="I999" s="32"/>
    </row>
    <row r="1000" ht="15.75" customHeight="1">
      <c r="A1000" s="32"/>
      <c r="B1000" s="32"/>
      <c r="C1000" s="32"/>
      <c r="D1000" s="32"/>
      <c r="E1000" s="32"/>
      <c r="F1000" s="32"/>
      <c r="G1000" s="32"/>
      <c r="H1000" s="32"/>
      <c r="I1000" s="32"/>
    </row>
  </sheetData>
  <mergeCells count="4">
    <mergeCell ref="B4:I4"/>
    <mergeCell ref="B5:I5"/>
    <mergeCell ref="B7:I7"/>
    <mergeCell ref="B23:I23"/>
  </mergeCells>
  <conditionalFormatting sqref="G9:G20">
    <cfRule type="expression" dxfId="2" priority="1">
      <formula>G9&lt;0</formula>
    </cfRule>
  </conditionalFormatting>
  <conditionalFormatting sqref="G9:G20">
    <cfRule type="expression" dxfId="0" priority="2">
      <formula>G9&gt;0</formula>
    </cfRule>
  </conditionalFormatting>
  <printOptions/>
  <pageMargins bottom="1.0" footer="0.0" header="0.0" left="0.75" right="0.75" top="1.0"/>
  <pageSetup paperSize="9" orientation="portrait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5297A"/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2.0"/>
    <col customWidth="1" min="2" max="2" width="3.0"/>
    <col customWidth="1" min="3" max="3" width="24.0"/>
    <col customWidth="1" min="4" max="5" width="16.0"/>
    <col customWidth="1" min="6" max="8" width="14.0"/>
    <col customWidth="1" min="9" max="9" width="16.0"/>
    <col customWidth="1" min="10" max="26" width="8.71"/>
  </cols>
  <sheetData>
    <row r="1" ht="7.5" customHeight="1">
      <c r="A1" s="32"/>
      <c r="B1" s="32"/>
      <c r="C1" s="32"/>
      <c r="D1" s="32"/>
      <c r="E1" s="32"/>
      <c r="F1" s="32"/>
      <c r="G1" s="32"/>
      <c r="H1" s="32"/>
      <c r="I1" s="32"/>
    </row>
    <row r="2" ht="7.5" customHeight="1">
      <c r="A2" s="32"/>
      <c r="B2" s="34"/>
      <c r="C2" s="34"/>
      <c r="D2" s="34"/>
      <c r="E2" s="34"/>
      <c r="F2" s="34"/>
      <c r="G2" s="34"/>
      <c r="H2" s="34"/>
      <c r="I2" s="34"/>
    </row>
    <row r="3" ht="24.0" customHeight="1">
      <c r="A3" s="2"/>
      <c r="B3" s="3"/>
      <c r="C3" s="3"/>
      <c r="D3" s="3"/>
      <c r="E3" s="3"/>
      <c r="F3" s="3"/>
      <c r="G3" s="3"/>
      <c r="H3" s="3"/>
      <c r="I3" s="3"/>
      <c r="J3" s="2"/>
    </row>
    <row r="4" ht="39.75" customHeight="1">
      <c r="A4" s="2"/>
      <c r="B4" s="36" t="s">
        <v>101</v>
      </c>
      <c r="C4" s="5"/>
      <c r="D4" s="5"/>
      <c r="E4" s="5"/>
      <c r="F4" s="5"/>
      <c r="G4" s="5"/>
      <c r="H4" s="5"/>
      <c r="I4" s="6"/>
      <c r="J4" s="94"/>
    </row>
    <row r="5" ht="21.75" customHeight="1">
      <c r="A5" s="2"/>
      <c r="B5" s="37" t="s">
        <v>102</v>
      </c>
      <c r="C5" s="5"/>
      <c r="D5" s="5"/>
      <c r="E5" s="5"/>
      <c r="F5" s="5"/>
      <c r="G5" s="5"/>
      <c r="H5" s="5"/>
      <c r="I5" s="6"/>
      <c r="J5" s="2"/>
    </row>
    <row r="6">
      <c r="A6" s="32"/>
      <c r="B6" s="32"/>
      <c r="C6" s="32"/>
      <c r="D6" s="32"/>
      <c r="E6" s="32"/>
      <c r="F6" s="32"/>
      <c r="G6" s="32"/>
      <c r="H6" s="32"/>
      <c r="I6" s="32"/>
    </row>
    <row r="7" ht="25.5" customHeight="1">
      <c r="A7" s="32"/>
      <c r="B7" s="95" t="s">
        <v>103</v>
      </c>
      <c r="C7" s="5"/>
      <c r="D7" s="5"/>
      <c r="E7" s="5"/>
      <c r="F7" s="5"/>
      <c r="G7" s="5"/>
      <c r="H7" s="5"/>
      <c r="I7" s="6"/>
    </row>
    <row r="8" ht="27.75" customHeight="1">
      <c r="A8" s="32"/>
      <c r="B8" s="96" t="s">
        <v>104</v>
      </c>
      <c r="C8" s="5"/>
      <c r="D8" s="5"/>
      <c r="E8" s="5"/>
      <c r="F8" s="5"/>
      <c r="G8" s="5"/>
      <c r="H8" s="5"/>
      <c r="I8" s="6"/>
    </row>
    <row r="9" ht="37.5" customHeight="1">
      <c r="A9" s="32"/>
      <c r="B9" s="97" t="s">
        <v>105</v>
      </c>
      <c r="C9" s="5"/>
      <c r="D9" s="5"/>
      <c r="E9" s="5"/>
      <c r="F9" s="5"/>
      <c r="G9" s="5"/>
      <c r="H9" s="5"/>
      <c r="I9" s="6"/>
    </row>
    <row r="10">
      <c r="A10" s="32"/>
      <c r="B10" s="32"/>
      <c r="C10" s="32"/>
      <c r="D10" s="32"/>
      <c r="E10" s="32"/>
      <c r="F10" s="32"/>
      <c r="G10" s="32"/>
      <c r="H10" s="32"/>
      <c r="I10" s="32"/>
    </row>
    <row r="11" ht="27.75" customHeight="1">
      <c r="A11" s="32"/>
      <c r="B11" s="98" t="s">
        <v>106</v>
      </c>
      <c r="C11" s="5"/>
      <c r="D11" s="5"/>
      <c r="E11" s="5"/>
      <c r="F11" s="5"/>
      <c r="G11" s="5"/>
      <c r="H11" s="5"/>
      <c r="I11" s="6"/>
    </row>
    <row r="12" ht="37.5" customHeight="1">
      <c r="A12" s="32"/>
      <c r="B12" s="99" t="s">
        <v>107</v>
      </c>
      <c r="C12" s="5"/>
      <c r="D12" s="5"/>
      <c r="E12" s="5"/>
      <c r="F12" s="5"/>
      <c r="G12" s="5"/>
      <c r="H12" s="5"/>
      <c r="I12" s="6"/>
    </row>
    <row r="13">
      <c r="A13" s="32"/>
      <c r="B13" s="32"/>
      <c r="C13" s="32"/>
      <c r="D13" s="32"/>
      <c r="E13" s="32"/>
      <c r="F13" s="32"/>
      <c r="G13" s="32"/>
      <c r="H13" s="32"/>
      <c r="I13" s="32"/>
    </row>
    <row r="14" ht="9.75" customHeight="1">
      <c r="A14" s="32"/>
      <c r="B14" s="32"/>
      <c r="C14" s="32"/>
      <c r="D14" s="32"/>
      <c r="E14" s="32"/>
      <c r="F14" s="32"/>
      <c r="G14" s="32"/>
      <c r="H14" s="32"/>
      <c r="I14" s="32"/>
    </row>
    <row r="15" ht="25.5" customHeight="1">
      <c r="A15" s="32"/>
      <c r="B15" s="100" t="s">
        <v>108</v>
      </c>
      <c r="C15" s="5"/>
      <c r="D15" s="5"/>
      <c r="E15" s="5"/>
      <c r="F15" s="5"/>
      <c r="G15" s="5"/>
      <c r="H15" s="5"/>
      <c r="I15" s="6"/>
    </row>
    <row r="16" ht="33.75" customHeight="1">
      <c r="A16" s="32"/>
      <c r="B16" s="101" t="s">
        <v>109</v>
      </c>
      <c r="C16" s="5"/>
      <c r="D16" s="6"/>
      <c r="E16" s="102" t="s">
        <v>110</v>
      </c>
      <c r="F16" s="5"/>
      <c r="G16" s="5"/>
      <c r="H16" s="5"/>
      <c r="I16" s="6"/>
    </row>
    <row r="17">
      <c r="A17" s="32"/>
      <c r="B17" s="32"/>
      <c r="C17" s="32"/>
      <c r="D17" s="32"/>
      <c r="E17" s="32"/>
      <c r="F17" s="32"/>
      <c r="G17" s="32"/>
      <c r="H17" s="32"/>
      <c r="I17" s="32"/>
    </row>
    <row r="18" ht="9.75" customHeight="1">
      <c r="A18" s="32"/>
      <c r="B18" s="32"/>
      <c r="C18" s="32"/>
      <c r="D18" s="32"/>
      <c r="E18" s="32"/>
      <c r="F18" s="32"/>
      <c r="G18" s="32"/>
      <c r="H18" s="32"/>
      <c r="I18" s="32"/>
    </row>
    <row r="19" ht="25.5" customHeight="1">
      <c r="A19" s="32"/>
      <c r="B19" s="12" t="s">
        <v>111</v>
      </c>
      <c r="C19" s="5"/>
      <c r="D19" s="5"/>
      <c r="E19" s="5"/>
      <c r="F19" s="5"/>
      <c r="G19" s="5"/>
      <c r="H19" s="5"/>
      <c r="I19" s="6"/>
    </row>
    <row r="20" ht="37.5" customHeight="1">
      <c r="A20" s="32"/>
      <c r="B20" s="103" t="s">
        <v>37</v>
      </c>
      <c r="C20" s="41" t="s">
        <v>112</v>
      </c>
      <c r="D20" s="41" t="s">
        <v>42</v>
      </c>
      <c r="E20" s="41" t="s">
        <v>113</v>
      </c>
      <c r="F20" s="41" t="s">
        <v>44</v>
      </c>
      <c r="G20" s="41" t="s">
        <v>45</v>
      </c>
      <c r="H20" s="41" t="s">
        <v>39</v>
      </c>
      <c r="I20" s="41" t="s">
        <v>114</v>
      </c>
    </row>
    <row r="21" ht="21.75" customHeight="1">
      <c r="A21" s="32"/>
      <c r="B21" s="104">
        <v>1.0</v>
      </c>
      <c r="C21" s="105" t="str">
        <f t="array" ref="C21">IFERROR(IF($E$16="Bola de Nieve",INDEX('Registro de Deudas'!C9:C28,MATCH(SMALL(IF('Registro de Deudas'!L9:L28&lt;&gt;"Pagada",'Registro de Deudas'!G9:G28),1),'Registro de Deudas'!G9:G28,0)),INDEX('Registro de Deudas'!C9:C28,MATCH(LARGE(IF('Registro de Deudas'!L9:L28&lt;&gt;"Pagada",'Registro de Deudas'!H9:H28),1),'Registro de Deudas'!H9:H28,0))),"")</f>
        <v/>
      </c>
      <c r="D21" s="86" t="str">
        <f t="array" ref="D21">IFERROR(IF($E$16="Bola de Nieve",SMALL(IF('Registro de Deudas'!L9:L28&lt;&gt;"Pagada",'Registro de Deudas'!G9:G28),1),INDEX('Registro de Deudas'!G9:G28,MATCH(LARGE(IF('Registro de Deudas'!L9:L28&lt;&gt;"Pagada",'Registro de Deudas'!H9:H28),1),'Registro de Deudas'!H9:H28,0))),"")</f>
        <v/>
      </c>
      <c r="E21" s="106" t="str">
        <f t="array" ref="E21">IFERROR(IF($E$16="Bola de Nieve",INDEX('Registro de Deudas'!H9:H28,MATCH(SMALL(IF('Registro de Deudas'!L9:L28&lt;&gt;"Pagada",'Registro de Deudas'!G9:G28),1),'Registro de Deudas'!G9:G28,0)),LARGE(IF('Registro de Deudas'!L9:L28&lt;&gt;"Pagada",'Registro de Deudas'!H9:H28),1)),"")</f>
        <v/>
      </c>
      <c r="F21" s="86" t="str">
        <f t="array" ref="F21">IFERROR(IF($E$16="Bola de Nieve",INDEX('Registro de Deudas'!I9:I28,MATCH(SMALL(IF('Registro de Deudas'!L9:L28&lt;&gt;"Pagada",'Registro de Deudas'!G9:G28),1),'Registro de Deudas'!G9:G28,0)),INDEX('Registro de Deudas'!I9:I28,MATCH(LARGE(IF('Registro de Deudas'!L9:L28&lt;&gt;"Pagada",'Registro de Deudas'!H9:H28),1),'Registro de Deudas'!H9:H28,0))),"")</f>
        <v/>
      </c>
      <c r="G21" s="49" t="str">
        <f t="array" ref="G21">IFERROR(IF($E$16="Bola de Nieve",INDEX('Registro de Deudas'!J9:J28,MATCH(SMALL(IF('Registro de Deudas'!L9:L28&lt;&gt;"Pagada",'Registro de Deudas'!G9:G28),1),'Registro de Deudas'!G9:G28,0)),INDEX('Registro de Deudas'!J9:J28,MATCH(LARGE(IF('Registro de Deudas'!L9:L28&lt;&gt;"Pagada",'Registro de Deudas'!H9:H28),1),'Registro de Deudas'!H9:H28,0))),"")</f>
        <v/>
      </c>
      <c r="H21" s="107" t="str">
        <f t="array" ref="H21">IFERROR(IF($E$16="Bola de Nieve",INDEX('Registro de Deudas'!D9:D28,MATCH(SMALL(IF('Registro de Deudas'!L9:L28&lt;&gt;"Pagada",'Registro de Deudas'!G9:G28),1),'Registro de Deudas'!G9:G28,0)),INDEX('Registro de Deudas'!D9:D28,MATCH(LARGE(IF('Registro de Deudas'!L9:L28&lt;&gt;"Pagada",'Registro de Deudas'!H9:H28),1),'Registro de Deudas'!H9:H28,0))),"")</f>
        <v/>
      </c>
      <c r="I21" s="108" t="str">
        <f t="shared" ref="I21:I35" si="1">IF($E$16="Bola de Nieve","⬇️ Menor saldo primero","⬆️ Mayor tasa primero")</f>
        <v>⬇️ Menor saldo primero</v>
      </c>
    </row>
    <row r="22" ht="21.75" customHeight="1">
      <c r="A22" s="32"/>
      <c r="B22" s="104">
        <v>2.0</v>
      </c>
      <c r="C22" s="105" t="str">
        <f t="array" ref="C22">IFERROR(IF($E$16="Bola de Nieve",INDEX('Registro de Deudas'!C9:C28,MATCH(SMALL(IF('Registro de Deudas'!L9:L28&lt;&gt;"Pagada",'Registro de Deudas'!G9:G28),2),'Registro de Deudas'!G9:G28,0)),INDEX('Registro de Deudas'!C9:C28,MATCH(LARGE(IF('Registro de Deudas'!L9:L28&lt;&gt;"Pagada",'Registro de Deudas'!H9:H28),2),'Registro de Deudas'!H9:H28,0))),"")</f>
        <v/>
      </c>
      <c r="D22" s="89" t="str">
        <f t="array" ref="D22">IFERROR(IF($E$16="Bola de Nieve",SMALL(IF('Registro de Deudas'!L9:L28&lt;&gt;"Pagada",'Registro de Deudas'!G9:G28),2),INDEX('Registro de Deudas'!G9:G28,MATCH(LARGE(IF('Registro de Deudas'!L9:L28&lt;&gt;"Pagada",'Registro de Deudas'!H9:H28),2),'Registro de Deudas'!H9:H28,0))),"")</f>
        <v/>
      </c>
      <c r="E22" s="109" t="str">
        <f t="array" ref="E22">IFERROR(IF($E$16="Bola de Nieve",INDEX('Registro de Deudas'!H9:H28,MATCH(SMALL(IF('Registro de Deudas'!L9:L28&lt;&gt;"Pagada",'Registro de Deudas'!G9:G28),2),'Registro de Deudas'!G9:G28,0)),LARGE(IF('Registro de Deudas'!L9:L28&lt;&gt;"Pagada",'Registro de Deudas'!H9:H28),2)),"")</f>
        <v/>
      </c>
      <c r="F22" s="89" t="str">
        <f t="array" ref="F22">IFERROR(IF($E$16="Bola de Nieve",INDEX('Registro de Deudas'!I9:I28,MATCH(SMALL(IF('Registro de Deudas'!L9:L28&lt;&gt;"Pagada",'Registro de Deudas'!G9:G28),2),'Registro de Deudas'!G9:G28,0)),INDEX('Registro de Deudas'!I9:I28,MATCH(LARGE(IF('Registro de Deudas'!L9:L28&lt;&gt;"Pagada",'Registro de Deudas'!H9:H28),2),'Registro de Deudas'!H9:H28,0))),"")</f>
        <v/>
      </c>
      <c r="G22" s="49" t="str">
        <f t="array" ref="G22">IFERROR(IF($E$16="Bola de Nieve",INDEX('Registro de Deudas'!J9:J28,MATCH(SMALL(IF('Registro de Deudas'!L9:L28&lt;&gt;"Pagada",'Registro de Deudas'!G9:G28),2),'Registro de Deudas'!G9:G28,0)),INDEX('Registro de Deudas'!J9:J28,MATCH(LARGE(IF('Registro de Deudas'!L9:L28&lt;&gt;"Pagada",'Registro de Deudas'!H9:H28),2),'Registro de Deudas'!H9:H28,0))),"")</f>
        <v/>
      </c>
      <c r="H22" s="110" t="str">
        <f t="array" ref="H22">IFERROR(IF($E$16="Bola de Nieve",INDEX('Registro de Deudas'!D9:D28,MATCH(SMALL(IF('Registro de Deudas'!L9:L28&lt;&gt;"Pagada",'Registro de Deudas'!G9:G28),2),'Registro de Deudas'!G9:G28,0)),INDEX('Registro de Deudas'!D9:D28,MATCH(LARGE(IF('Registro de Deudas'!L9:L28&lt;&gt;"Pagada",'Registro de Deudas'!H9:H28),2),'Registro de Deudas'!H9:H28,0))),"")</f>
        <v/>
      </c>
      <c r="I22" s="111" t="str">
        <f t="shared" si="1"/>
        <v>⬇️ Menor saldo primero</v>
      </c>
    </row>
    <row r="23" ht="21.75" customHeight="1">
      <c r="A23" s="32"/>
      <c r="B23" s="104">
        <v>3.0</v>
      </c>
      <c r="C23" s="105" t="str">
        <f t="array" ref="C23">IFERROR(IF($E$16="Bola de Nieve",INDEX('Registro de Deudas'!C9:C28,MATCH(SMALL(IF('Registro de Deudas'!L9:L28&lt;&gt;"Pagada",'Registro de Deudas'!G9:G28),3),'Registro de Deudas'!G9:G28,0)),INDEX('Registro de Deudas'!C9:C28,MATCH(LARGE(IF('Registro de Deudas'!L9:L28&lt;&gt;"Pagada",'Registro de Deudas'!H9:H28),3),'Registro de Deudas'!H9:H28,0))),"")</f>
        <v/>
      </c>
      <c r="D23" s="86" t="str">
        <f t="array" ref="D23">IFERROR(IF($E$16="Bola de Nieve",SMALL(IF('Registro de Deudas'!L9:L28&lt;&gt;"Pagada",'Registro de Deudas'!G9:G28),3),INDEX('Registro de Deudas'!G9:G28,MATCH(LARGE(IF('Registro de Deudas'!L9:L28&lt;&gt;"Pagada",'Registro de Deudas'!H9:H28),3),'Registro de Deudas'!H9:H28,0))),"")</f>
        <v/>
      </c>
      <c r="E23" s="106" t="str">
        <f t="array" ref="E23">IFERROR(IF($E$16="Bola de Nieve",INDEX('Registro de Deudas'!H9:H28,MATCH(SMALL(IF('Registro de Deudas'!L9:L28&lt;&gt;"Pagada",'Registro de Deudas'!G9:G28),3),'Registro de Deudas'!G9:G28,0)),LARGE(IF('Registro de Deudas'!L9:L28&lt;&gt;"Pagada",'Registro de Deudas'!H9:H28),3)),"")</f>
        <v/>
      </c>
      <c r="F23" s="86" t="str">
        <f t="array" ref="F23">IFERROR(IF($E$16="Bola de Nieve",INDEX('Registro de Deudas'!I9:I28,MATCH(SMALL(IF('Registro de Deudas'!L9:L28&lt;&gt;"Pagada",'Registro de Deudas'!G9:G28),3),'Registro de Deudas'!G9:G28,0)),INDEX('Registro de Deudas'!I9:I28,MATCH(LARGE(IF('Registro de Deudas'!L9:L28&lt;&gt;"Pagada",'Registro de Deudas'!H9:H28),3),'Registro de Deudas'!H9:H28,0))),"")</f>
        <v/>
      </c>
      <c r="G23" s="49" t="str">
        <f t="array" ref="G23">IFERROR(IF($E$16="Bola de Nieve",INDEX('Registro de Deudas'!J9:J28,MATCH(SMALL(IF('Registro de Deudas'!L9:L28&lt;&gt;"Pagada",'Registro de Deudas'!G9:G28),3),'Registro de Deudas'!G9:G28,0)),INDEX('Registro de Deudas'!J9:J28,MATCH(LARGE(IF('Registro de Deudas'!L9:L28&lt;&gt;"Pagada",'Registro de Deudas'!H9:H28),3),'Registro de Deudas'!H9:H28,0))),"")</f>
        <v/>
      </c>
      <c r="H23" s="107" t="str">
        <f t="array" ref="H23">IFERROR(IF($E$16="Bola de Nieve",INDEX('Registro de Deudas'!D9:D28,MATCH(SMALL(IF('Registro de Deudas'!L9:L28&lt;&gt;"Pagada",'Registro de Deudas'!G9:G28),3),'Registro de Deudas'!G9:G28,0)),INDEX('Registro de Deudas'!D9:D28,MATCH(LARGE(IF('Registro de Deudas'!L9:L28&lt;&gt;"Pagada",'Registro de Deudas'!H9:H28),3),'Registro de Deudas'!H9:H28,0))),"")</f>
        <v/>
      </c>
      <c r="I23" s="108" t="str">
        <f t="shared" si="1"/>
        <v>⬇️ Menor saldo primero</v>
      </c>
    </row>
    <row r="24" ht="21.75" customHeight="1">
      <c r="A24" s="32"/>
      <c r="B24" s="104">
        <v>4.0</v>
      </c>
      <c r="C24" s="105" t="str">
        <f t="array" ref="C24">IFERROR(IF($E$16="Bola de Nieve",INDEX('Registro de Deudas'!C9:C28,MATCH(SMALL(IF('Registro de Deudas'!L9:L28&lt;&gt;"Pagada",'Registro de Deudas'!G9:G28),4),'Registro de Deudas'!G9:G28,0)),INDEX('Registro de Deudas'!C9:C28,MATCH(LARGE(IF('Registro de Deudas'!L9:L28&lt;&gt;"Pagada",'Registro de Deudas'!H9:H28),4),'Registro de Deudas'!H9:H28,0))),"")</f>
        <v/>
      </c>
      <c r="D24" s="89" t="str">
        <f t="array" ref="D24">IFERROR(IF($E$16="Bola de Nieve",SMALL(IF('Registro de Deudas'!L9:L28&lt;&gt;"Pagada",'Registro de Deudas'!G9:G28),4),INDEX('Registro de Deudas'!G9:G28,MATCH(LARGE(IF('Registro de Deudas'!L9:L28&lt;&gt;"Pagada",'Registro de Deudas'!H9:H28),4),'Registro de Deudas'!H9:H28,0))),"")</f>
        <v/>
      </c>
      <c r="E24" s="109" t="str">
        <f t="array" ref="E24">IFERROR(IF($E$16="Bola de Nieve",INDEX('Registro de Deudas'!H9:H28,MATCH(SMALL(IF('Registro de Deudas'!L9:L28&lt;&gt;"Pagada",'Registro de Deudas'!G9:G28),4),'Registro de Deudas'!G9:G28,0)),LARGE(IF('Registro de Deudas'!L9:L28&lt;&gt;"Pagada",'Registro de Deudas'!H9:H28),4)),"")</f>
        <v/>
      </c>
      <c r="F24" s="89" t="str">
        <f t="array" ref="F24">IFERROR(IF($E$16="Bola de Nieve",INDEX('Registro de Deudas'!I9:I28,MATCH(SMALL(IF('Registro de Deudas'!L9:L28&lt;&gt;"Pagada",'Registro de Deudas'!G9:G28),4),'Registro de Deudas'!G9:G28,0)),INDEX('Registro de Deudas'!I9:I28,MATCH(LARGE(IF('Registro de Deudas'!L9:L28&lt;&gt;"Pagada",'Registro de Deudas'!H9:H28),4),'Registro de Deudas'!H9:H28,0))),"")</f>
        <v/>
      </c>
      <c r="G24" s="49" t="str">
        <f t="array" ref="G24">IFERROR(IF($E$16="Bola de Nieve",INDEX('Registro de Deudas'!J9:J28,MATCH(SMALL(IF('Registro de Deudas'!L9:L28&lt;&gt;"Pagada",'Registro de Deudas'!G9:G28),4),'Registro de Deudas'!G9:G28,0)),INDEX('Registro de Deudas'!J9:J28,MATCH(LARGE(IF('Registro de Deudas'!L9:L28&lt;&gt;"Pagada",'Registro de Deudas'!H9:H28),4),'Registro de Deudas'!H9:H28,0))),"")</f>
        <v/>
      </c>
      <c r="H24" s="110" t="str">
        <f t="array" ref="H24">IFERROR(IF($E$16="Bola de Nieve",INDEX('Registro de Deudas'!D9:D28,MATCH(SMALL(IF('Registro de Deudas'!L9:L28&lt;&gt;"Pagada",'Registro de Deudas'!G9:G28),4),'Registro de Deudas'!G9:G28,0)),INDEX('Registro de Deudas'!D9:D28,MATCH(LARGE(IF('Registro de Deudas'!L9:L28&lt;&gt;"Pagada",'Registro de Deudas'!H9:H28),4),'Registro de Deudas'!H9:H28,0))),"")</f>
        <v/>
      </c>
      <c r="I24" s="111" t="str">
        <f t="shared" si="1"/>
        <v>⬇️ Menor saldo primero</v>
      </c>
    </row>
    <row r="25" ht="21.75" customHeight="1">
      <c r="A25" s="32"/>
      <c r="B25" s="104">
        <v>5.0</v>
      </c>
      <c r="C25" s="105" t="str">
        <f t="array" ref="C25">IFERROR(IF($E$16="Bola de Nieve",INDEX('Registro de Deudas'!C9:C28,MATCH(SMALL(IF('Registro de Deudas'!L9:L28&lt;&gt;"Pagada",'Registro de Deudas'!G9:G28),5),'Registro de Deudas'!G9:G28,0)),INDEX('Registro de Deudas'!C9:C28,MATCH(LARGE(IF('Registro de Deudas'!L9:L28&lt;&gt;"Pagada",'Registro de Deudas'!H9:H28),5),'Registro de Deudas'!H9:H28,0))),"")</f>
        <v/>
      </c>
      <c r="D25" s="86" t="str">
        <f t="array" ref="D25">IFERROR(IF($E$16="Bola de Nieve",SMALL(IF('Registro de Deudas'!L9:L28&lt;&gt;"Pagada",'Registro de Deudas'!G9:G28),5),INDEX('Registro de Deudas'!G9:G28,MATCH(LARGE(IF('Registro de Deudas'!L9:L28&lt;&gt;"Pagada",'Registro de Deudas'!H9:H28),5),'Registro de Deudas'!H9:H28,0))),"")</f>
        <v/>
      </c>
      <c r="E25" s="106" t="str">
        <f t="array" ref="E25">IFERROR(IF($E$16="Bola de Nieve",INDEX('Registro de Deudas'!H9:H28,MATCH(SMALL(IF('Registro de Deudas'!L9:L28&lt;&gt;"Pagada",'Registro de Deudas'!G9:G28),5),'Registro de Deudas'!G9:G28,0)),LARGE(IF('Registro de Deudas'!L9:L28&lt;&gt;"Pagada",'Registro de Deudas'!H9:H28),5)),"")</f>
        <v/>
      </c>
      <c r="F25" s="86" t="str">
        <f t="array" ref="F25">IFERROR(IF($E$16="Bola de Nieve",INDEX('Registro de Deudas'!I9:I28,MATCH(SMALL(IF('Registro de Deudas'!L9:L28&lt;&gt;"Pagada",'Registro de Deudas'!G9:G28),5),'Registro de Deudas'!G9:G28,0)),INDEX('Registro de Deudas'!I9:I28,MATCH(LARGE(IF('Registro de Deudas'!L9:L28&lt;&gt;"Pagada",'Registro de Deudas'!H9:H28),5),'Registro de Deudas'!H9:H28,0))),"")</f>
        <v/>
      </c>
      <c r="G25" s="49" t="str">
        <f t="array" ref="G25">IFERROR(IF($E$16="Bola de Nieve",INDEX('Registro de Deudas'!J9:J28,MATCH(SMALL(IF('Registro de Deudas'!L9:L28&lt;&gt;"Pagada",'Registro de Deudas'!G9:G28),5),'Registro de Deudas'!G9:G28,0)),INDEX('Registro de Deudas'!J9:J28,MATCH(LARGE(IF('Registro de Deudas'!L9:L28&lt;&gt;"Pagada",'Registro de Deudas'!H9:H28),5),'Registro de Deudas'!H9:H28,0))),"")</f>
        <v/>
      </c>
      <c r="H25" s="107" t="str">
        <f t="array" ref="H25">IFERROR(IF($E$16="Bola de Nieve",INDEX('Registro de Deudas'!D9:D28,MATCH(SMALL(IF('Registro de Deudas'!L9:L28&lt;&gt;"Pagada",'Registro de Deudas'!G9:G28),5),'Registro de Deudas'!G9:G28,0)),INDEX('Registro de Deudas'!D9:D28,MATCH(LARGE(IF('Registro de Deudas'!L9:L28&lt;&gt;"Pagada",'Registro de Deudas'!H9:H28),5),'Registro de Deudas'!H9:H28,0))),"")</f>
        <v/>
      </c>
      <c r="I25" s="108" t="str">
        <f t="shared" si="1"/>
        <v>⬇️ Menor saldo primero</v>
      </c>
    </row>
    <row r="26" ht="21.75" customHeight="1">
      <c r="A26" s="32"/>
      <c r="B26" s="104">
        <v>6.0</v>
      </c>
      <c r="C26" s="105" t="str">
        <f t="array" ref="C26">IFERROR(IF($E$16="Bola de Nieve",INDEX('Registro de Deudas'!C9:C28,MATCH(SMALL(IF('Registro de Deudas'!L9:L28&lt;&gt;"Pagada",'Registro de Deudas'!G9:G28),6),'Registro de Deudas'!G9:G28,0)),INDEX('Registro de Deudas'!C9:C28,MATCH(LARGE(IF('Registro de Deudas'!L9:L28&lt;&gt;"Pagada",'Registro de Deudas'!H9:H28),6),'Registro de Deudas'!H9:H28,0))),"")</f>
        <v/>
      </c>
      <c r="D26" s="89" t="str">
        <f t="array" ref="D26">IFERROR(IF($E$16="Bola de Nieve",SMALL(IF('Registro de Deudas'!L9:L28&lt;&gt;"Pagada",'Registro de Deudas'!G9:G28),6),INDEX('Registro de Deudas'!G9:G28,MATCH(LARGE(IF('Registro de Deudas'!L9:L28&lt;&gt;"Pagada",'Registro de Deudas'!H9:H28),6),'Registro de Deudas'!H9:H28,0))),"")</f>
        <v/>
      </c>
      <c r="E26" s="109" t="str">
        <f t="array" ref="E26">IFERROR(IF($E$16="Bola de Nieve",INDEX('Registro de Deudas'!H9:H28,MATCH(SMALL(IF('Registro de Deudas'!L9:L28&lt;&gt;"Pagada",'Registro de Deudas'!G9:G28),6),'Registro de Deudas'!G9:G28,0)),LARGE(IF('Registro de Deudas'!L9:L28&lt;&gt;"Pagada",'Registro de Deudas'!H9:H28),6)),"")</f>
        <v/>
      </c>
      <c r="F26" s="89" t="str">
        <f t="array" ref="F26">IFERROR(IF($E$16="Bola de Nieve",INDEX('Registro de Deudas'!I9:I28,MATCH(SMALL(IF('Registro de Deudas'!L9:L28&lt;&gt;"Pagada",'Registro de Deudas'!G9:G28),6),'Registro de Deudas'!G9:G28,0)),INDEX('Registro de Deudas'!I9:I28,MATCH(LARGE(IF('Registro de Deudas'!L9:L28&lt;&gt;"Pagada",'Registro de Deudas'!H9:H28),6),'Registro de Deudas'!H9:H28,0))),"")</f>
        <v/>
      </c>
      <c r="G26" s="49" t="str">
        <f t="array" ref="G26">IFERROR(IF($E$16="Bola de Nieve",INDEX('Registro de Deudas'!J9:J28,MATCH(SMALL(IF('Registro de Deudas'!L9:L28&lt;&gt;"Pagada",'Registro de Deudas'!G9:G28),6),'Registro de Deudas'!G9:G28,0)),INDEX('Registro de Deudas'!J9:J28,MATCH(LARGE(IF('Registro de Deudas'!L9:L28&lt;&gt;"Pagada",'Registro de Deudas'!H9:H28),6),'Registro de Deudas'!H9:H28,0))),"")</f>
        <v/>
      </c>
      <c r="H26" s="110" t="str">
        <f t="array" ref="H26">IFERROR(IF($E$16="Bola de Nieve",INDEX('Registro de Deudas'!D9:D28,MATCH(SMALL(IF('Registro de Deudas'!L9:L28&lt;&gt;"Pagada",'Registro de Deudas'!G9:G28),6),'Registro de Deudas'!G9:G28,0)),INDEX('Registro de Deudas'!D9:D28,MATCH(LARGE(IF('Registro de Deudas'!L9:L28&lt;&gt;"Pagada",'Registro de Deudas'!H9:H28),6),'Registro de Deudas'!H9:H28,0))),"")</f>
        <v/>
      </c>
      <c r="I26" s="111" t="str">
        <f t="shared" si="1"/>
        <v>⬇️ Menor saldo primero</v>
      </c>
    </row>
    <row r="27" ht="21.75" customHeight="1">
      <c r="A27" s="32"/>
      <c r="B27" s="104">
        <v>7.0</v>
      </c>
      <c r="C27" s="105" t="str">
        <f t="array" ref="C27">IFERROR(IF($E$16="Bola de Nieve",INDEX('Registro de Deudas'!C9:C28,MATCH(SMALL(IF('Registro de Deudas'!L9:L28&lt;&gt;"Pagada",'Registro de Deudas'!G9:G28),7),'Registro de Deudas'!G9:G28,0)),INDEX('Registro de Deudas'!C9:C28,MATCH(LARGE(IF('Registro de Deudas'!L9:L28&lt;&gt;"Pagada",'Registro de Deudas'!H9:H28),7),'Registro de Deudas'!H9:H28,0))),"")</f>
        <v/>
      </c>
      <c r="D27" s="86" t="str">
        <f t="array" ref="D27">IFERROR(IF($E$16="Bola de Nieve",SMALL(IF('Registro de Deudas'!L9:L28&lt;&gt;"Pagada",'Registro de Deudas'!G9:G28),7),INDEX('Registro de Deudas'!G9:G28,MATCH(LARGE(IF('Registro de Deudas'!L9:L28&lt;&gt;"Pagada",'Registro de Deudas'!H9:H28),7),'Registro de Deudas'!H9:H28,0))),"")</f>
        <v/>
      </c>
      <c r="E27" s="106" t="str">
        <f t="array" ref="E27">IFERROR(IF($E$16="Bola de Nieve",INDEX('Registro de Deudas'!H9:H28,MATCH(SMALL(IF('Registro de Deudas'!L9:L28&lt;&gt;"Pagada",'Registro de Deudas'!G9:G28),7),'Registro de Deudas'!G9:G28,0)),LARGE(IF('Registro de Deudas'!L9:L28&lt;&gt;"Pagada",'Registro de Deudas'!H9:H28),7)),"")</f>
        <v/>
      </c>
      <c r="F27" s="86" t="str">
        <f t="array" ref="F27">IFERROR(IF($E$16="Bola de Nieve",INDEX('Registro de Deudas'!I9:I28,MATCH(SMALL(IF('Registro de Deudas'!L9:L28&lt;&gt;"Pagada",'Registro de Deudas'!G9:G28),7),'Registro de Deudas'!G9:G28,0)),INDEX('Registro de Deudas'!I9:I28,MATCH(LARGE(IF('Registro de Deudas'!L9:L28&lt;&gt;"Pagada",'Registro de Deudas'!H9:H28),7),'Registro de Deudas'!H9:H28,0))),"")</f>
        <v/>
      </c>
      <c r="G27" s="49" t="str">
        <f t="array" ref="G27">IFERROR(IF($E$16="Bola de Nieve",INDEX('Registro de Deudas'!J9:J28,MATCH(SMALL(IF('Registro de Deudas'!L9:L28&lt;&gt;"Pagada",'Registro de Deudas'!G9:G28),7),'Registro de Deudas'!G9:G28,0)),INDEX('Registro de Deudas'!J9:J28,MATCH(LARGE(IF('Registro de Deudas'!L9:L28&lt;&gt;"Pagada",'Registro de Deudas'!H9:H28),7),'Registro de Deudas'!H9:H28,0))),"")</f>
        <v/>
      </c>
      <c r="H27" s="107" t="str">
        <f t="array" ref="H27">IFERROR(IF($E$16="Bola de Nieve",INDEX('Registro de Deudas'!D9:D28,MATCH(SMALL(IF('Registro de Deudas'!L9:L28&lt;&gt;"Pagada",'Registro de Deudas'!G9:G28),7),'Registro de Deudas'!G9:G28,0)),INDEX('Registro de Deudas'!D9:D28,MATCH(LARGE(IF('Registro de Deudas'!L9:L28&lt;&gt;"Pagada",'Registro de Deudas'!H9:H28),7),'Registro de Deudas'!H9:H28,0))),"")</f>
        <v/>
      </c>
      <c r="I27" s="108" t="str">
        <f t="shared" si="1"/>
        <v>⬇️ Menor saldo primero</v>
      </c>
    </row>
    <row r="28" ht="21.75" customHeight="1">
      <c r="A28" s="32"/>
      <c r="B28" s="104">
        <v>8.0</v>
      </c>
      <c r="C28" s="105" t="str">
        <f t="array" ref="C28">IFERROR(IF($E$16="Bola de Nieve",INDEX('Registro de Deudas'!C9:C28,MATCH(SMALL(IF('Registro de Deudas'!L9:L28&lt;&gt;"Pagada",'Registro de Deudas'!G9:G28),8),'Registro de Deudas'!G9:G28,0)),INDEX('Registro de Deudas'!C9:C28,MATCH(LARGE(IF('Registro de Deudas'!L9:L28&lt;&gt;"Pagada",'Registro de Deudas'!H9:H28),8),'Registro de Deudas'!H9:H28,0))),"")</f>
        <v/>
      </c>
      <c r="D28" s="89" t="str">
        <f t="array" ref="D28">IFERROR(IF($E$16="Bola de Nieve",SMALL(IF('Registro de Deudas'!L9:L28&lt;&gt;"Pagada",'Registro de Deudas'!G9:G28),8),INDEX('Registro de Deudas'!G9:G28,MATCH(LARGE(IF('Registro de Deudas'!L9:L28&lt;&gt;"Pagada",'Registro de Deudas'!H9:H28),8),'Registro de Deudas'!H9:H28,0))),"")</f>
        <v/>
      </c>
      <c r="E28" s="109" t="str">
        <f t="array" ref="E28">IFERROR(IF($E$16="Bola de Nieve",INDEX('Registro de Deudas'!H9:H28,MATCH(SMALL(IF('Registro de Deudas'!L9:L28&lt;&gt;"Pagada",'Registro de Deudas'!G9:G28),8),'Registro de Deudas'!G9:G28,0)),LARGE(IF('Registro de Deudas'!L9:L28&lt;&gt;"Pagada",'Registro de Deudas'!H9:H28),8)),"")</f>
        <v/>
      </c>
      <c r="F28" s="89" t="str">
        <f t="array" ref="F28">IFERROR(IF($E$16="Bola de Nieve",INDEX('Registro de Deudas'!I9:I28,MATCH(SMALL(IF('Registro de Deudas'!L9:L28&lt;&gt;"Pagada",'Registro de Deudas'!G9:G28),8),'Registro de Deudas'!G9:G28,0)),INDEX('Registro de Deudas'!I9:I28,MATCH(LARGE(IF('Registro de Deudas'!L9:L28&lt;&gt;"Pagada",'Registro de Deudas'!H9:H28),8),'Registro de Deudas'!H9:H28,0))),"")</f>
        <v/>
      </c>
      <c r="G28" s="49" t="str">
        <f t="array" ref="G28">IFERROR(IF($E$16="Bola de Nieve",INDEX('Registro de Deudas'!J9:J28,MATCH(SMALL(IF('Registro de Deudas'!L9:L28&lt;&gt;"Pagada",'Registro de Deudas'!G9:G28),8),'Registro de Deudas'!G9:G28,0)),INDEX('Registro de Deudas'!J9:J28,MATCH(LARGE(IF('Registro de Deudas'!L9:L28&lt;&gt;"Pagada",'Registro de Deudas'!H9:H28),8),'Registro de Deudas'!H9:H28,0))),"")</f>
        <v/>
      </c>
      <c r="H28" s="110" t="str">
        <f t="array" ref="H28">IFERROR(IF($E$16="Bola de Nieve",INDEX('Registro de Deudas'!D9:D28,MATCH(SMALL(IF('Registro de Deudas'!L9:L28&lt;&gt;"Pagada",'Registro de Deudas'!G9:G28),8),'Registro de Deudas'!G9:G28,0)),INDEX('Registro de Deudas'!D9:D28,MATCH(LARGE(IF('Registro de Deudas'!L9:L28&lt;&gt;"Pagada",'Registro de Deudas'!H9:H28),8),'Registro de Deudas'!H9:H28,0))),"")</f>
        <v/>
      </c>
      <c r="I28" s="111" t="str">
        <f t="shared" si="1"/>
        <v>⬇️ Menor saldo primero</v>
      </c>
    </row>
    <row r="29" ht="21.75" customHeight="1">
      <c r="A29" s="32"/>
      <c r="B29" s="104">
        <v>9.0</v>
      </c>
      <c r="C29" s="105" t="str">
        <f t="array" ref="C29">IFERROR(IF($E$16="Bola de Nieve",INDEX('Registro de Deudas'!C9:C28,MATCH(SMALL(IF('Registro de Deudas'!L9:L28&lt;&gt;"Pagada",'Registro de Deudas'!G9:G28),9),'Registro de Deudas'!G9:G28,0)),INDEX('Registro de Deudas'!C9:C28,MATCH(LARGE(IF('Registro de Deudas'!L9:L28&lt;&gt;"Pagada",'Registro de Deudas'!H9:H28),9),'Registro de Deudas'!H9:H28,0))),"")</f>
        <v/>
      </c>
      <c r="D29" s="86" t="str">
        <f t="array" ref="D29">IFERROR(IF($E$16="Bola de Nieve",SMALL(IF('Registro de Deudas'!L9:L28&lt;&gt;"Pagada",'Registro de Deudas'!G9:G28),9),INDEX('Registro de Deudas'!G9:G28,MATCH(LARGE(IF('Registro de Deudas'!L9:L28&lt;&gt;"Pagada",'Registro de Deudas'!H9:H28),9),'Registro de Deudas'!H9:H28,0))),"")</f>
        <v/>
      </c>
      <c r="E29" s="106" t="str">
        <f t="array" ref="E29">IFERROR(IF($E$16="Bola de Nieve",INDEX('Registro de Deudas'!H9:H28,MATCH(SMALL(IF('Registro de Deudas'!L9:L28&lt;&gt;"Pagada",'Registro de Deudas'!G9:G28),9),'Registro de Deudas'!G9:G28,0)),LARGE(IF('Registro de Deudas'!L9:L28&lt;&gt;"Pagada",'Registro de Deudas'!H9:H28),9)),"")</f>
        <v/>
      </c>
      <c r="F29" s="86" t="str">
        <f t="array" ref="F29">IFERROR(IF($E$16="Bola de Nieve",INDEX('Registro de Deudas'!I9:I28,MATCH(SMALL(IF('Registro de Deudas'!L9:L28&lt;&gt;"Pagada",'Registro de Deudas'!G9:G28),9),'Registro de Deudas'!G9:G28,0)),INDEX('Registro de Deudas'!I9:I28,MATCH(LARGE(IF('Registro de Deudas'!L9:L28&lt;&gt;"Pagada",'Registro de Deudas'!H9:H28),9),'Registro de Deudas'!H9:H28,0))),"")</f>
        <v/>
      </c>
      <c r="G29" s="49" t="str">
        <f t="array" ref="G29">IFERROR(IF($E$16="Bola de Nieve",INDEX('Registro de Deudas'!J9:J28,MATCH(SMALL(IF('Registro de Deudas'!L9:L28&lt;&gt;"Pagada",'Registro de Deudas'!G9:G28),9),'Registro de Deudas'!G9:G28,0)),INDEX('Registro de Deudas'!J9:J28,MATCH(LARGE(IF('Registro de Deudas'!L9:L28&lt;&gt;"Pagada",'Registro de Deudas'!H9:H28),9),'Registro de Deudas'!H9:H28,0))),"")</f>
        <v/>
      </c>
      <c r="H29" s="107" t="str">
        <f t="array" ref="H29">IFERROR(IF($E$16="Bola de Nieve",INDEX('Registro de Deudas'!D9:D28,MATCH(SMALL(IF('Registro de Deudas'!L9:L28&lt;&gt;"Pagada",'Registro de Deudas'!G9:G28),9),'Registro de Deudas'!G9:G28,0)),INDEX('Registro de Deudas'!D9:D28,MATCH(LARGE(IF('Registro de Deudas'!L9:L28&lt;&gt;"Pagada",'Registro de Deudas'!H9:H28),9),'Registro de Deudas'!H9:H28,0))),"")</f>
        <v/>
      </c>
      <c r="I29" s="108" t="str">
        <f t="shared" si="1"/>
        <v>⬇️ Menor saldo primero</v>
      </c>
    </row>
    <row r="30" ht="21.75" customHeight="1">
      <c r="A30" s="32"/>
      <c r="B30" s="104">
        <v>10.0</v>
      </c>
      <c r="C30" s="105" t="str">
        <f t="array" ref="C30">IFERROR(IF($E$16="Bola de Nieve",INDEX('Registro de Deudas'!C9:C28,MATCH(SMALL(IF('Registro de Deudas'!L9:L28&lt;&gt;"Pagada",'Registro de Deudas'!G9:G28),10),'Registro de Deudas'!G9:G28,0)),INDEX('Registro de Deudas'!C9:C28,MATCH(LARGE(IF('Registro de Deudas'!L9:L28&lt;&gt;"Pagada",'Registro de Deudas'!H9:H28),10),'Registro de Deudas'!H9:H28,0))),"")</f>
        <v/>
      </c>
      <c r="D30" s="89" t="str">
        <f t="array" ref="D30">IFERROR(IF($E$16="Bola de Nieve",SMALL(IF('Registro de Deudas'!L9:L28&lt;&gt;"Pagada",'Registro de Deudas'!G9:G28),10),INDEX('Registro de Deudas'!G9:G28,MATCH(LARGE(IF('Registro de Deudas'!L9:L28&lt;&gt;"Pagada",'Registro de Deudas'!H9:H28),10),'Registro de Deudas'!H9:H28,0))),"")</f>
        <v/>
      </c>
      <c r="E30" s="109" t="str">
        <f t="array" ref="E30">IFERROR(IF($E$16="Bola de Nieve",INDEX('Registro de Deudas'!H9:H28,MATCH(SMALL(IF('Registro de Deudas'!L9:L28&lt;&gt;"Pagada",'Registro de Deudas'!G9:G28),10),'Registro de Deudas'!G9:G28,0)),LARGE(IF('Registro de Deudas'!L9:L28&lt;&gt;"Pagada",'Registro de Deudas'!H9:H28),10)),"")</f>
        <v/>
      </c>
      <c r="F30" s="89" t="str">
        <f t="array" ref="F30">IFERROR(IF($E$16="Bola de Nieve",INDEX('Registro de Deudas'!I9:I28,MATCH(SMALL(IF('Registro de Deudas'!L9:L28&lt;&gt;"Pagada",'Registro de Deudas'!G9:G28),10),'Registro de Deudas'!G9:G28,0)),INDEX('Registro de Deudas'!I9:I28,MATCH(LARGE(IF('Registro de Deudas'!L9:L28&lt;&gt;"Pagada",'Registro de Deudas'!H9:H28),10),'Registro de Deudas'!H9:H28,0))),"")</f>
        <v/>
      </c>
      <c r="G30" s="49" t="str">
        <f t="array" ref="G30">IFERROR(IF($E$16="Bola de Nieve",INDEX('Registro de Deudas'!J9:J28,MATCH(SMALL(IF('Registro de Deudas'!L9:L28&lt;&gt;"Pagada",'Registro de Deudas'!G9:G28),10),'Registro de Deudas'!G9:G28,0)),INDEX('Registro de Deudas'!J9:J28,MATCH(LARGE(IF('Registro de Deudas'!L9:L28&lt;&gt;"Pagada",'Registro de Deudas'!H9:H28),10),'Registro de Deudas'!H9:H28,0))),"")</f>
        <v/>
      </c>
      <c r="H30" s="110" t="str">
        <f t="array" ref="H30">IFERROR(IF($E$16="Bola de Nieve",INDEX('Registro de Deudas'!D9:D28,MATCH(SMALL(IF('Registro de Deudas'!L9:L28&lt;&gt;"Pagada",'Registro de Deudas'!G9:G28),10),'Registro de Deudas'!G9:G28,0)),INDEX('Registro de Deudas'!D9:D28,MATCH(LARGE(IF('Registro de Deudas'!L9:L28&lt;&gt;"Pagada",'Registro de Deudas'!H9:H28),10),'Registro de Deudas'!H9:H28,0))),"")</f>
        <v/>
      </c>
      <c r="I30" s="111" t="str">
        <f t="shared" si="1"/>
        <v>⬇️ Menor saldo primero</v>
      </c>
    </row>
    <row r="31" ht="21.75" customHeight="1">
      <c r="A31" s="32"/>
      <c r="B31" s="104">
        <v>11.0</v>
      </c>
      <c r="C31" s="105" t="str">
        <f t="array" ref="C31">IFERROR(IF($E$16="Bola de Nieve",INDEX('Registro de Deudas'!C9:C28,MATCH(SMALL(IF('Registro de Deudas'!L9:L28&lt;&gt;"Pagada",'Registro de Deudas'!G9:G28),11),'Registro de Deudas'!G9:G28,0)),INDEX('Registro de Deudas'!C9:C28,MATCH(LARGE(IF('Registro de Deudas'!L9:L28&lt;&gt;"Pagada",'Registro de Deudas'!H9:H28),11),'Registro de Deudas'!H9:H28,0))),"")</f>
        <v/>
      </c>
      <c r="D31" s="86" t="str">
        <f t="array" ref="D31">IFERROR(IF($E$16="Bola de Nieve",SMALL(IF('Registro de Deudas'!L9:L28&lt;&gt;"Pagada",'Registro de Deudas'!G9:G28),11),INDEX('Registro de Deudas'!G9:G28,MATCH(LARGE(IF('Registro de Deudas'!L9:L28&lt;&gt;"Pagada",'Registro de Deudas'!H9:H28),11),'Registro de Deudas'!H9:H28,0))),"")</f>
        <v/>
      </c>
      <c r="E31" s="106" t="str">
        <f t="array" ref="E31">IFERROR(IF($E$16="Bola de Nieve",INDEX('Registro de Deudas'!H9:H28,MATCH(SMALL(IF('Registro de Deudas'!L9:L28&lt;&gt;"Pagada",'Registro de Deudas'!G9:G28),11),'Registro de Deudas'!G9:G28,0)),LARGE(IF('Registro de Deudas'!L9:L28&lt;&gt;"Pagada",'Registro de Deudas'!H9:H28),11)),"")</f>
        <v/>
      </c>
      <c r="F31" s="86" t="str">
        <f t="array" ref="F31">IFERROR(IF($E$16="Bola de Nieve",INDEX('Registro de Deudas'!I9:I28,MATCH(SMALL(IF('Registro de Deudas'!L9:L28&lt;&gt;"Pagada",'Registro de Deudas'!G9:G28),11),'Registro de Deudas'!G9:G28,0)),INDEX('Registro de Deudas'!I9:I28,MATCH(LARGE(IF('Registro de Deudas'!L9:L28&lt;&gt;"Pagada",'Registro de Deudas'!H9:H28),11),'Registro de Deudas'!H9:H28,0))),"")</f>
        <v/>
      </c>
      <c r="G31" s="49" t="str">
        <f t="array" ref="G31">IFERROR(IF($E$16="Bola de Nieve",INDEX('Registro de Deudas'!J9:J28,MATCH(SMALL(IF('Registro de Deudas'!L9:L28&lt;&gt;"Pagada",'Registro de Deudas'!G9:G28),11),'Registro de Deudas'!G9:G28,0)),INDEX('Registro de Deudas'!J9:J28,MATCH(LARGE(IF('Registro de Deudas'!L9:L28&lt;&gt;"Pagada",'Registro de Deudas'!H9:H28),11),'Registro de Deudas'!H9:H28,0))),"")</f>
        <v/>
      </c>
      <c r="H31" s="107" t="str">
        <f t="array" ref="H31">IFERROR(IF($E$16="Bola de Nieve",INDEX('Registro de Deudas'!D9:D28,MATCH(SMALL(IF('Registro de Deudas'!L9:L28&lt;&gt;"Pagada",'Registro de Deudas'!G9:G28),11),'Registro de Deudas'!G9:G28,0)),INDEX('Registro de Deudas'!D9:D28,MATCH(LARGE(IF('Registro de Deudas'!L9:L28&lt;&gt;"Pagada",'Registro de Deudas'!H9:H28),11),'Registro de Deudas'!H9:H28,0))),"")</f>
        <v/>
      </c>
      <c r="I31" s="108" t="str">
        <f t="shared" si="1"/>
        <v>⬇️ Menor saldo primero</v>
      </c>
    </row>
    <row r="32" ht="21.75" customHeight="1">
      <c r="A32" s="32"/>
      <c r="B32" s="104">
        <v>12.0</v>
      </c>
      <c r="C32" s="105" t="str">
        <f t="array" ref="C32">IFERROR(IF($E$16="Bola de Nieve",INDEX('Registro de Deudas'!C9:C28,MATCH(SMALL(IF('Registro de Deudas'!L9:L28&lt;&gt;"Pagada",'Registro de Deudas'!G9:G28),12),'Registro de Deudas'!G9:G28,0)),INDEX('Registro de Deudas'!C9:C28,MATCH(LARGE(IF('Registro de Deudas'!L9:L28&lt;&gt;"Pagada",'Registro de Deudas'!H9:H28),12),'Registro de Deudas'!H9:H28,0))),"")</f>
        <v/>
      </c>
      <c r="D32" s="89" t="str">
        <f t="array" ref="D32">IFERROR(IF($E$16="Bola de Nieve",SMALL(IF('Registro de Deudas'!L9:L28&lt;&gt;"Pagada",'Registro de Deudas'!G9:G28),12),INDEX('Registro de Deudas'!G9:G28,MATCH(LARGE(IF('Registro de Deudas'!L9:L28&lt;&gt;"Pagada",'Registro de Deudas'!H9:H28),12),'Registro de Deudas'!H9:H28,0))),"")</f>
        <v/>
      </c>
      <c r="E32" s="109" t="str">
        <f t="array" ref="E32">IFERROR(IF($E$16="Bola de Nieve",INDEX('Registro de Deudas'!H9:H28,MATCH(SMALL(IF('Registro de Deudas'!L9:L28&lt;&gt;"Pagada",'Registro de Deudas'!G9:G28),12),'Registro de Deudas'!G9:G28,0)),LARGE(IF('Registro de Deudas'!L9:L28&lt;&gt;"Pagada",'Registro de Deudas'!H9:H28),12)),"")</f>
        <v/>
      </c>
      <c r="F32" s="89" t="str">
        <f t="array" ref="F32">IFERROR(IF($E$16="Bola de Nieve",INDEX('Registro de Deudas'!I9:I28,MATCH(SMALL(IF('Registro de Deudas'!L9:L28&lt;&gt;"Pagada",'Registro de Deudas'!G9:G28),12),'Registro de Deudas'!G9:G28,0)),INDEX('Registro de Deudas'!I9:I28,MATCH(LARGE(IF('Registro de Deudas'!L9:L28&lt;&gt;"Pagada",'Registro de Deudas'!H9:H28),12),'Registro de Deudas'!H9:H28,0))),"")</f>
        <v/>
      </c>
      <c r="G32" s="49" t="str">
        <f t="array" ref="G32">IFERROR(IF($E$16="Bola de Nieve",INDEX('Registro de Deudas'!J9:J28,MATCH(SMALL(IF('Registro de Deudas'!L9:L28&lt;&gt;"Pagada",'Registro de Deudas'!G9:G28),12),'Registro de Deudas'!G9:G28,0)),INDEX('Registro de Deudas'!J9:J28,MATCH(LARGE(IF('Registro de Deudas'!L9:L28&lt;&gt;"Pagada",'Registro de Deudas'!H9:H28),12),'Registro de Deudas'!H9:H28,0))),"")</f>
        <v/>
      </c>
      <c r="H32" s="110" t="str">
        <f t="array" ref="H32">IFERROR(IF($E$16="Bola de Nieve",INDEX('Registro de Deudas'!D9:D28,MATCH(SMALL(IF('Registro de Deudas'!L9:L28&lt;&gt;"Pagada",'Registro de Deudas'!G9:G28),12),'Registro de Deudas'!G9:G28,0)),INDEX('Registro de Deudas'!D9:D28,MATCH(LARGE(IF('Registro de Deudas'!L9:L28&lt;&gt;"Pagada",'Registro de Deudas'!H9:H28),12),'Registro de Deudas'!H9:H28,0))),"")</f>
        <v/>
      </c>
      <c r="I32" s="111" t="str">
        <f t="shared" si="1"/>
        <v>⬇️ Menor saldo primero</v>
      </c>
    </row>
    <row r="33" ht="21.75" customHeight="1">
      <c r="A33" s="32"/>
      <c r="B33" s="104">
        <v>13.0</v>
      </c>
      <c r="C33" s="105" t="str">
        <f t="array" ref="C33">IFERROR(IF($E$16="Bola de Nieve",INDEX('Registro de Deudas'!C9:C28,MATCH(SMALL(IF('Registro de Deudas'!L9:L28&lt;&gt;"Pagada",'Registro de Deudas'!G9:G28),13),'Registro de Deudas'!G9:G28,0)),INDEX('Registro de Deudas'!C9:C28,MATCH(LARGE(IF('Registro de Deudas'!L9:L28&lt;&gt;"Pagada",'Registro de Deudas'!H9:H28),13),'Registro de Deudas'!H9:H28,0))),"")</f>
        <v/>
      </c>
      <c r="D33" s="86" t="str">
        <f t="array" ref="D33">IFERROR(IF($E$16="Bola de Nieve",SMALL(IF('Registro de Deudas'!L9:L28&lt;&gt;"Pagada",'Registro de Deudas'!G9:G28),13),INDEX('Registro de Deudas'!G9:G28,MATCH(LARGE(IF('Registro de Deudas'!L9:L28&lt;&gt;"Pagada",'Registro de Deudas'!H9:H28),13),'Registro de Deudas'!H9:H28,0))),"")</f>
        <v/>
      </c>
      <c r="E33" s="106" t="str">
        <f t="array" ref="E33">IFERROR(IF($E$16="Bola de Nieve",INDEX('Registro de Deudas'!H9:H28,MATCH(SMALL(IF('Registro de Deudas'!L9:L28&lt;&gt;"Pagada",'Registro de Deudas'!G9:G28),13),'Registro de Deudas'!G9:G28,0)),LARGE(IF('Registro de Deudas'!L9:L28&lt;&gt;"Pagada",'Registro de Deudas'!H9:H28),13)),"")</f>
        <v/>
      </c>
      <c r="F33" s="86" t="str">
        <f t="array" ref="F33">IFERROR(IF($E$16="Bola de Nieve",INDEX('Registro de Deudas'!I9:I28,MATCH(SMALL(IF('Registro de Deudas'!L9:L28&lt;&gt;"Pagada",'Registro de Deudas'!G9:G28),13),'Registro de Deudas'!G9:G28,0)),INDEX('Registro de Deudas'!I9:I28,MATCH(LARGE(IF('Registro de Deudas'!L9:L28&lt;&gt;"Pagada",'Registro de Deudas'!H9:H28),13),'Registro de Deudas'!H9:H28,0))),"")</f>
        <v/>
      </c>
      <c r="G33" s="49" t="str">
        <f t="array" ref="G33">IFERROR(IF($E$16="Bola de Nieve",INDEX('Registro de Deudas'!J9:J28,MATCH(SMALL(IF('Registro de Deudas'!L9:L28&lt;&gt;"Pagada",'Registro de Deudas'!G9:G28),13),'Registro de Deudas'!G9:G28,0)),INDEX('Registro de Deudas'!J9:J28,MATCH(LARGE(IF('Registro de Deudas'!L9:L28&lt;&gt;"Pagada",'Registro de Deudas'!H9:H28),13),'Registro de Deudas'!H9:H28,0))),"")</f>
        <v/>
      </c>
      <c r="H33" s="107" t="str">
        <f t="array" ref="H33">IFERROR(IF($E$16="Bola de Nieve",INDEX('Registro de Deudas'!D9:D28,MATCH(SMALL(IF('Registro de Deudas'!L9:L28&lt;&gt;"Pagada",'Registro de Deudas'!G9:G28),13),'Registro de Deudas'!G9:G28,0)),INDEX('Registro de Deudas'!D9:D28,MATCH(LARGE(IF('Registro de Deudas'!L9:L28&lt;&gt;"Pagada",'Registro de Deudas'!H9:H28),13),'Registro de Deudas'!H9:H28,0))),"")</f>
        <v/>
      </c>
      <c r="I33" s="108" t="str">
        <f t="shared" si="1"/>
        <v>⬇️ Menor saldo primero</v>
      </c>
    </row>
    <row r="34" ht="21.75" customHeight="1">
      <c r="A34" s="32"/>
      <c r="B34" s="104">
        <v>14.0</v>
      </c>
      <c r="C34" s="105" t="str">
        <f t="array" ref="C34">IFERROR(IF($E$16="Bola de Nieve",INDEX('Registro de Deudas'!C9:C28,MATCH(SMALL(IF('Registro de Deudas'!L9:L28&lt;&gt;"Pagada",'Registro de Deudas'!G9:G28),14),'Registro de Deudas'!G9:G28,0)),INDEX('Registro de Deudas'!C9:C28,MATCH(LARGE(IF('Registro de Deudas'!L9:L28&lt;&gt;"Pagada",'Registro de Deudas'!H9:H28),14),'Registro de Deudas'!H9:H28,0))),"")</f>
        <v/>
      </c>
      <c r="D34" s="89" t="str">
        <f t="array" ref="D34">IFERROR(IF($E$16="Bola de Nieve",SMALL(IF('Registro de Deudas'!L9:L28&lt;&gt;"Pagada",'Registro de Deudas'!G9:G28),14),INDEX('Registro de Deudas'!G9:G28,MATCH(LARGE(IF('Registro de Deudas'!L9:L28&lt;&gt;"Pagada",'Registro de Deudas'!H9:H28),14),'Registro de Deudas'!H9:H28,0))),"")</f>
        <v/>
      </c>
      <c r="E34" s="109" t="str">
        <f t="array" ref="E34">IFERROR(IF($E$16="Bola de Nieve",INDEX('Registro de Deudas'!H9:H28,MATCH(SMALL(IF('Registro de Deudas'!L9:L28&lt;&gt;"Pagada",'Registro de Deudas'!G9:G28),14),'Registro de Deudas'!G9:G28,0)),LARGE(IF('Registro de Deudas'!L9:L28&lt;&gt;"Pagada",'Registro de Deudas'!H9:H28),14)),"")</f>
        <v/>
      </c>
      <c r="F34" s="89" t="str">
        <f t="array" ref="F34">IFERROR(IF($E$16="Bola de Nieve",INDEX('Registro de Deudas'!I9:I28,MATCH(SMALL(IF('Registro de Deudas'!L9:L28&lt;&gt;"Pagada",'Registro de Deudas'!G9:G28),14),'Registro de Deudas'!G9:G28,0)),INDEX('Registro de Deudas'!I9:I28,MATCH(LARGE(IF('Registro de Deudas'!L9:L28&lt;&gt;"Pagada",'Registro de Deudas'!H9:H28),14),'Registro de Deudas'!H9:H28,0))),"")</f>
        <v/>
      </c>
      <c r="G34" s="49" t="str">
        <f t="array" ref="G34">IFERROR(IF($E$16="Bola de Nieve",INDEX('Registro de Deudas'!J9:J28,MATCH(SMALL(IF('Registro de Deudas'!L9:L28&lt;&gt;"Pagada",'Registro de Deudas'!G9:G28),14),'Registro de Deudas'!G9:G28,0)),INDEX('Registro de Deudas'!J9:J28,MATCH(LARGE(IF('Registro de Deudas'!L9:L28&lt;&gt;"Pagada",'Registro de Deudas'!H9:H28),14),'Registro de Deudas'!H9:H28,0))),"")</f>
        <v/>
      </c>
      <c r="H34" s="110" t="str">
        <f t="array" ref="H34">IFERROR(IF($E$16="Bola de Nieve",INDEX('Registro de Deudas'!D9:D28,MATCH(SMALL(IF('Registro de Deudas'!L9:L28&lt;&gt;"Pagada",'Registro de Deudas'!G9:G28),14),'Registro de Deudas'!G9:G28,0)),INDEX('Registro de Deudas'!D9:D28,MATCH(LARGE(IF('Registro de Deudas'!L9:L28&lt;&gt;"Pagada",'Registro de Deudas'!H9:H28),14),'Registro de Deudas'!H9:H28,0))),"")</f>
        <v/>
      </c>
      <c r="I34" s="111" t="str">
        <f t="shared" si="1"/>
        <v>⬇️ Menor saldo primero</v>
      </c>
    </row>
    <row r="35" ht="21.75" customHeight="1">
      <c r="A35" s="32"/>
      <c r="B35" s="104">
        <v>15.0</v>
      </c>
      <c r="C35" s="105" t="str">
        <f t="array" ref="C35">IFERROR(IF($E$16="Bola de Nieve",INDEX('Registro de Deudas'!C9:C28,MATCH(SMALL(IF('Registro de Deudas'!L9:L28&lt;&gt;"Pagada",'Registro de Deudas'!G9:G28),15),'Registro de Deudas'!G9:G28,0)),INDEX('Registro de Deudas'!C9:C28,MATCH(LARGE(IF('Registro de Deudas'!L9:L28&lt;&gt;"Pagada",'Registro de Deudas'!H9:H28),15),'Registro de Deudas'!H9:H28,0))),"")</f>
        <v/>
      </c>
      <c r="D35" s="86" t="str">
        <f t="array" ref="D35">IFERROR(IF($E$16="Bola de Nieve",SMALL(IF('Registro de Deudas'!L9:L28&lt;&gt;"Pagada",'Registro de Deudas'!G9:G28),15),INDEX('Registro de Deudas'!G9:G28,MATCH(LARGE(IF('Registro de Deudas'!L9:L28&lt;&gt;"Pagada",'Registro de Deudas'!H9:H28),15),'Registro de Deudas'!H9:H28,0))),"")</f>
        <v/>
      </c>
      <c r="E35" s="106" t="str">
        <f t="array" ref="E35">IFERROR(IF($E$16="Bola de Nieve",INDEX('Registro de Deudas'!H9:H28,MATCH(SMALL(IF('Registro de Deudas'!L9:L28&lt;&gt;"Pagada",'Registro de Deudas'!G9:G28),15),'Registro de Deudas'!G9:G28,0)),LARGE(IF('Registro de Deudas'!L9:L28&lt;&gt;"Pagada",'Registro de Deudas'!H9:H28),15)),"")</f>
        <v/>
      </c>
      <c r="F35" s="86" t="str">
        <f t="array" ref="F35">IFERROR(IF($E$16="Bola de Nieve",INDEX('Registro de Deudas'!I9:I28,MATCH(SMALL(IF('Registro de Deudas'!L9:L28&lt;&gt;"Pagada",'Registro de Deudas'!G9:G28),15),'Registro de Deudas'!G9:G28,0)),INDEX('Registro de Deudas'!I9:I28,MATCH(LARGE(IF('Registro de Deudas'!L9:L28&lt;&gt;"Pagada",'Registro de Deudas'!H9:H28),15),'Registro de Deudas'!H9:H28,0))),"")</f>
        <v/>
      </c>
      <c r="G35" s="49" t="str">
        <f t="array" ref="G35">IFERROR(IF($E$16="Bola de Nieve",INDEX('Registro de Deudas'!J9:J28,MATCH(SMALL(IF('Registro de Deudas'!L9:L28&lt;&gt;"Pagada",'Registro de Deudas'!G9:G28),15),'Registro de Deudas'!G9:G28,0)),INDEX('Registro de Deudas'!J9:J28,MATCH(LARGE(IF('Registro de Deudas'!L9:L28&lt;&gt;"Pagada",'Registro de Deudas'!H9:H28),15),'Registro de Deudas'!H9:H28,0))),"")</f>
        <v/>
      </c>
      <c r="H35" s="107" t="str">
        <f t="array" ref="H35">IFERROR(IF($E$16="Bola de Nieve",INDEX('Registro de Deudas'!D9:D28,MATCH(SMALL(IF('Registro de Deudas'!L9:L28&lt;&gt;"Pagada",'Registro de Deudas'!G9:G28),15),'Registro de Deudas'!G9:G28,0)),INDEX('Registro de Deudas'!D9:D28,MATCH(LARGE(IF('Registro de Deudas'!L9:L28&lt;&gt;"Pagada",'Registro de Deudas'!H9:H28),15),'Registro de Deudas'!H9:H28,0))),"")</f>
        <v/>
      </c>
      <c r="I35" s="108" t="str">
        <f t="shared" si="1"/>
        <v>⬇️ Menor saldo primero</v>
      </c>
    </row>
    <row r="36" ht="15.75" customHeight="1">
      <c r="A36" s="32"/>
      <c r="B36" s="32"/>
      <c r="C36" s="32"/>
      <c r="D36" s="32"/>
      <c r="E36" s="32"/>
      <c r="F36" s="32"/>
      <c r="G36" s="32"/>
      <c r="H36" s="32"/>
      <c r="I36" s="32"/>
    </row>
    <row r="37" ht="9.75" customHeight="1">
      <c r="A37" s="32"/>
      <c r="B37" s="32"/>
      <c r="C37" s="32"/>
      <c r="D37" s="32"/>
      <c r="E37" s="32"/>
      <c r="F37" s="32"/>
      <c r="G37" s="32"/>
      <c r="H37" s="32"/>
      <c r="I37" s="32"/>
    </row>
    <row r="38" ht="43.5" customHeight="1">
      <c r="A38" s="32"/>
      <c r="B38" s="93" t="s">
        <v>115</v>
      </c>
      <c r="C38" s="5"/>
      <c r="D38" s="5"/>
      <c r="E38" s="5"/>
      <c r="F38" s="5"/>
      <c r="G38" s="5"/>
      <c r="H38" s="5"/>
      <c r="I38" s="6"/>
    </row>
    <row r="39" ht="15.75" customHeight="1">
      <c r="A39" s="32"/>
      <c r="B39" s="32"/>
      <c r="C39" s="32"/>
      <c r="D39" s="32"/>
      <c r="E39" s="32"/>
      <c r="F39" s="32"/>
      <c r="G39" s="32"/>
      <c r="H39" s="32"/>
      <c r="I39" s="32"/>
    </row>
    <row r="40" ht="15.75" customHeight="1">
      <c r="A40" s="32"/>
      <c r="B40" s="32"/>
      <c r="C40" s="32"/>
      <c r="D40" s="32"/>
      <c r="E40" s="32"/>
      <c r="F40" s="32"/>
      <c r="G40" s="32"/>
      <c r="H40" s="32"/>
      <c r="I40" s="32"/>
    </row>
    <row r="41" ht="15.75" customHeight="1">
      <c r="A41" s="32"/>
      <c r="B41" s="32"/>
      <c r="C41" s="32"/>
      <c r="D41" s="32"/>
      <c r="E41" s="32"/>
      <c r="F41" s="32"/>
      <c r="G41" s="32"/>
      <c r="H41" s="32"/>
      <c r="I41" s="32"/>
    </row>
    <row r="42" ht="15.75" customHeight="1">
      <c r="A42" s="32"/>
      <c r="B42" s="32"/>
      <c r="C42" s="32"/>
      <c r="D42" s="32"/>
      <c r="E42" s="32"/>
      <c r="F42" s="32"/>
      <c r="G42" s="32"/>
      <c r="H42" s="32"/>
      <c r="I42" s="32"/>
    </row>
    <row r="43" ht="15.75" customHeight="1">
      <c r="A43" s="32"/>
      <c r="B43" s="32"/>
      <c r="C43" s="32"/>
      <c r="D43" s="32"/>
      <c r="E43" s="32"/>
      <c r="F43" s="32"/>
      <c r="G43" s="32"/>
      <c r="H43" s="32"/>
      <c r="I43" s="32"/>
    </row>
    <row r="44" ht="15.75" customHeight="1">
      <c r="A44" s="32"/>
      <c r="B44" s="32"/>
      <c r="C44" s="32"/>
      <c r="D44" s="32"/>
      <c r="E44" s="32"/>
      <c r="F44" s="32"/>
      <c r="G44" s="32"/>
      <c r="H44" s="32"/>
      <c r="I44" s="32"/>
    </row>
    <row r="45" ht="15.75" customHeight="1">
      <c r="A45" s="32"/>
      <c r="B45" s="32"/>
      <c r="C45" s="32"/>
      <c r="D45" s="32"/>
      <c r="E45" s="32"/>
      <c r="F45" s="32"/>
      <c r="G45" s="32"/>
      <c r="H45" s="32"/>
      <c r="I45" s="32"/>
    </row>
    <row r="46" ht="15.75" customHeight="1">
      <c r="A46" s="32"/>
      <c r="B46" s="32"/>
      <c r="C46" s="32"/>
      <c r="D46" s="32"/>
      <c r="E46" s="32"/>
      <c r="F46" s="32"/>
      <c r="G46" s="32"/>
      <c r="H46" s="32"/>
      <c r="I46" s="32"/>
    </row>
    <row r="47" ht="15.75" customHeight="1">
      <c r="A47" s="32"/>
      <c r="B47" s="32"/>
      <c r="C47" s="32"/>
      <c r="D47" s="32"/>
      <c r="E47" s="32"/>
      <c r="F47" s="32"/>
      <c r="G47" s="32"/>
      <c r="H47" s="32"/>
      <c r="I47" s="32"/>
    </row>
    <row r="48" ht="15.75" customHeight="1">
      <c r="A48" s="32"/>
      <c r="B48" s="32"/>
      <c r="C48" s="32"/>
      <c r="D48" s="32"/>
      <c r="E48" s="32"/>
      <c r="F48" s="32"/>
      <c r="G48" s="32"/>
      <c r="H48" s="32"/>
      <c r="I48" s="32"/>
    </row>
    <row r="49" ht="15.75" customHeight="1">
      <c r="A49" s="32"/>
      <c r="B49" s="32"/>
      <c r="C49" s="32"/>
      <c r="D49" s="32"/>
      <c r="E49" s="32"/>
      <c r="F49" s="32"/>
      <c r="G49" s="32"/>
      <c r="H49" s="32"/>
      <c r="I49" s="32"/>
    </row>
    <row r="50" ht="15.75" customHeight="1">
      <c r="A50" s="32"/>
      <c r="B50" s="32"/>
      <c r="C50" s="32"/>
      <c r="D50" s="32"/>
      <c r="E50" s="32"/>
      <c r="F50" s="32"/>
      <c r="G50" s="32"/>
      <c r="H50" s="32"/>
      <c r="I50" s="32"/>
    </row>
    <row r="51" ht="15.75" customHeight="1">
      <c r="A51" s="32"/>
      <c r="B51" s="32"/>
      <c r="C51" s="32"/>
      <c r="D51" s="32"/>
      <c r="E51" s="32"/>
      <c r="F51" s="32"/>
      <c r="G51" s="32"/>
      <c r="H51" s="32"/>
      <c r="I51" s="32"/>
    </row>
    <row r="52" ht="15.75" customHeight="1">
      <c r="A52" s="32"/>
      <c r="B52" s="32"/>
      <c r="C52" s="32"/>
      <c r="D52" s="32"/>
      <c r="E52" s="32"/>
      <c r="F52" s="32"/>
      <c r="G52" s="32"/>
      <c r="H52" s="32"/>
      <c r="I52" s="32"/>
    </row>
    <row r="53" ht="15.75" customHeight="1">
      <c r="A53" s="32"/>
      <c r="B53" s="32"/>
      <c r="C53" s="32"/>
      <c r="D53" s="32"/>
      <c r="E53" s="32"/>
      <c r="F53" s="32"/>
      <c r="G53" s="32"/>
      <c r="H53" s="32"/>
      <c r="I53" s="32"/>
    </row>
    <row r="54" ht="15.75" customHeight="1">
      <c r="A54" s="32"/>
      <c r="B54" s="32"/>
      <c r="C54" s="32"/>
      <c r="D54" s="32"/>
      <c r="E54" s="32"/>
      <c r="F54" s="32"/>
      <c r="G54" s="32"/>
      <c r="H54" s="32"/>
      <c r="I54" s="32"/>
    </row>
    <row r="55" ht="15.75" customHeight="1">
      <c r="A55" s="32"/>
      <c r="B55" s="32"/>
      <c r="C55" s="32"/>
      <c r="D55" s="32"/>
      <c r="E55" s="32"/>
      <c r="F55" s="32"/>
      <c r="G55" s="32"/>
      <c r="H55" s="32"/>
      <c r="I55" s="32"/>
    </row>
    <row r="56" ht="15.75" customHeight="1">
      <c r="A56" s="32"/>
      <c r="B56" s="32"/>
      <c r="C56" s="32"/>
      <c r="D56" s="32"/>
      <c r="E56" s="32"/>
      <c r="F56" s="32"/>
      <c r="G56" s="32"/>
      <c r="H56" s="32"/>
      <c r="I56" s="32"/>
    </row>
    <row r="57" ht="15.75" customHeight="1">
      <c r="A57" s="32"/>
      <c r="B57" s="32"/>
      <c r="C57" s="32"/>
      <c r="D57" s="32"/>
      <c r="E57" s="32"/>
      <c r="F57" s="32"/>
      <c r="G57" s="32"/>
      <c r="H57" s="32"/>
      <c r="I57" s="32"/>
    </row>
    <row r="58" ht="15.75" customHeight="1">
      <c r="A58" s="32"/>
      <c r="B58" s="32"/>
      <c r="C58" s="32"/>
      <c r="D58" s="32"/>
      <c r="E58" s="32"/>
      <c r="F58" s="32"/>
      <c r="G58" s="32"/>
      <c r="H58" s="32"/>
      <c r="I58" s="32"/>
    </row>
    <row r="59" ht="15.75" customHeight="1">
      <c r="A59" s="32"/>
      <c r="B59" s="32"/>
      <c r="C59" s="32"/>
      <c r="D59" s="32"/>
      <c r="E59" s="32"/>
      <c r="F59" s="32"/>
      <c r="G59" s="32"/>
      <c r="H59" s="32"/>
      <c r="I59" s="32"/>
    </row>
    <row r="60" ht="15.75" customHeight="1">
      <c r="A60" s="32"/>
      <c r="B60" s="32"/>
      <c r="C60" s="32"/>
      <c r="D60" s="32"/>
      <c r="E60" s="32"/>
      <c r="F60" s="32"/>
      <c r="G60" s="32"/>
      <c r="H60" s="32"/>
      <c r="I60" s="32"/>
    </row>
    <row r="61" ht="15.75" customHeight="1">
      <c r="A61" s="32"/>
      <c r="B61" s="32"/>
      <c r="C61" s="32"/>
      <c r="D61" s="32"/>
      <c r="E61" s="32"/>
      <c r="F61" s="32"/>
      <c r="G61" s="32"/>
      <c r="H61" s="32"/>
      <c r="I61" s="32"/>
    </row>
    <row r="62" ht="15.75" customHeight="1">
      <c r="A62" s="32"/>
      <c r="B62" s="32"/>
      <c r="C62" s="32"/>
      <c r="D62" s="32"/>
      <c r="E62" s="32"/>
      <c r="F62" s="32"/>
      <c r="G62" s="32"/>
      <c r="H62" s="32"/>
      <c r="I62" s="32"/>
    </row>
    <row r="63" ht="15.75" customHeight="1">
      <c r="A63" s="32"/>
      <c r="B63" s="32"/>
      <c r="C63" s="32"/>
      <c r="D63" s="32"/>
      <c r="E63" s="32"/>
      <c r="F63" s="32"/>
      <c r="G63" s="32"/>
      <c r="H63" s="32"/>
      <c r="I63" s="32"/>
    </row>
    <row r="64" ht="15.75" customHeight="1">
      <c r="A64" s="32"/>
      <c r="B64" s="32"/>
      <c r="C64" s="32"/>
      <c r="D64" s="32"/>
      <c r="E64" s="32"/>
      <c r="F64" s="32"/>
      <c r="G64" s="32"/>
      <c r="H64" s="32"/>
      <c r="I64" s="32"/>
    </row>
    <row r="65" ht="15.75" customHeight="1">
      <c r="A65" s="32"/>
      <c r="B65" s="32"/>
      <c r="C65" s="32"/>
      <c r="D65" s="32"/>
      <c r="E65" s="32"/>
      <c r="F65" s="32"/>
      <c r="G65" s="32"/>
      <c r="H65" s="32"/>
      <c r="I65" s="32"/>
    </row>
    <row r="66" ht="15.75" customHeight="1">
      <c r="A66" s="32"/>
      <c r="B66" s="32"/>
      <c r="C66" s="32"/>
      <c r="D66" s="32"/>
      <c r="E66" s="32"/>
      <c r="F66" s="32"/>
      <c r="G66" s="32"/>
      <c r="H66" s="32"/>
      <c r="I66" s="32"/>
    </row>
    <row r="67" ht="15.75" customHeight="1">
      <c r="A67" s="32"/>
      <c r="B67" s="32"/>
      <c r="C67" s="32"/>
      <c r="D67" s="32"/>
      <c r="E67" s="32"/>
      <c r="F67" s="32"/>
      <c r="G67" s="32"/>
      <c r="H67" s="32"/>
      <c r="I67" s="32"/>
    </row>
    <row r="68" ht="15.75" customHeight="1">
      <c r="A68" s="32"/>
      <c r="B68" s="32"/>
      <c r="C68" s="32"/>
      <c r="D68" s="32"/>
      <c r="E68" s="32"/>
      <c r="F68" s="32"/>
      <c r="G68" s="32"/>
      <c r="H68" s="32"/>
      <c r="I68" s="32"/>
    </row>
    <row r="69" ht="15.75" customHeight="1">
      <c r="A69" s="32"/>
      <c r="B69" s="32"/>
      <c r="C69" s="32"/>
      <c r="D69" s="32"/>
      <c r="E69" s="32"/>
      <c r="F69" s="32"/>
      <c r="G69" s="32"/>
      <c r="H69" s="32"/>
      <c r="I69" s="32"/>
    </row>
    <row r="70" ht="15.75" customHeight="1">
      <c r="A70" s="32"/>
      <c r="B70" s="32"/>
      <c r="C70" s="32"/>
      <c r="D70" s="32"/>
      <c r="E70" s="32"/>
      <c r="F70" s="32"/>
      <c r="G70" s="32"/>
      <c r="H70" s="32"/>
      <c r="I70" s="32"/>
    </row>
    <row r="71" ht="15.75" customHeight="1">
      <c r="A71" s="32"/>
      <c r="B71" s="32"/>
      <c r="C71" s="32"/>
      <c r="D71" s="32"/>
      <c r="E71" s="32"/>
      <c r="F71" s="32"/>
      <c r="G71" s="32"/>
      <c r="H71" s="32"/>
      <c r="I71" s="32"/>
    </row>
    <row r="72" ht="15.75" customHeight="1">
      <c r="A72" s="32"/>
      <c r="B72" s="32"/>
      <c r="C72" s="32"/>
      <c r="D72" s="32"/>
      <c r="E72" s="32"/>
      <c r="F72" s="32"/>
      <c r="G72" s="32"/>
      <c r="H72" s="32"/>
      <c r="I72" s="32"/>
    </row>
    <row r="73" ht="15.75" customHeight="1">
      <c r="A73" s="32"/>
      <c r="B73" s="32"/>
      <c r="C73" s="32"/>
      <c r="D73" s="32"/>
      <c r="E73" s="32"/>
      <c r="F73" s="32"/>
      <c r="G73" s="32"/>
      <c r="H73" s="32"/>
      <c r="I73" s="32"/>
    </row>
    <row r="74" ht="15.75" customHeight="1">
      <c r="A74" s="32"/>
      <c r="B74" s="32"/>
      <c r="C74" s="32"/>
      <c r="D74" s="32"/>
      <c r="E74" s="32"/>
      <c r="F74" s="32"/>
      <c r="G74" s="32"/>
      <c r="H74" s="32"/>
      <c r="I74" s="32"/>
    </row>
    <row r="75" ht="15.75" customHeight="1">
      <c r="A75" s="32"/>
      <c r="B75" s="32"/>
      <c r="C75" s="32"/>
      <c r="D75" s="32"/>
      <c r="E75" s="32"/>
      <c r="F75" s="32"/>
      <c r="G75" s="32"/>
      <c r="H75" s="32"/>
      <c r="I75" s="32"/>
    </row>
    <row r="76" ht="15.75" customHeight="1">
      <c r="A76" s="32"/>
      <c r="B76" s="32"/>
      <c r="C76" s="32"/>
      <c r="D76" s="32"/>
      <c r="E76" s="32"/>
      <c r="F76" s="32"/>
      <c r="G76" s="32"/>
      <c r="H76" s="32"/>
      <c r="I76" s="32"/>
    </row>
    <row r="77" ht="15.75" customHeight="1">
      <c r="A77" s="32"/>
      <c r="B77" s="32"/>
      <c r="C77" s="32"/>
      <c r="D77" s="32"/>
      <c r="E77" s="32"/>
      <c r="F77" s="32"/>
      <c r="G77" s="32"/>
      <c r="H77" s="32"/>
      <c r="I77" s="32"/>
    </row>
    <row r="78" ht="15.75" customHeight="1">
      <c r="A78" s="32"/>
      <c r="B78" s="32"/>
      <c r="C78" s="32"/>
      <c r="D78" s="32"/>
      <c r="E78" s="32"/>
      <c r="F78" s="32"/>
      <c r="G78" s="32"/>
      <c r="H78" s="32"/>
      <c r="I78" s="32"/>
    </row>
    <row r="79" ht="15.75" customHeight="1">
      <c r="A79" s="32"/>
      <c r="B79" s="32"/>
      <c r="C79" s="32"/>
      <c r="D79" s="32"/>
      <c r="E79" s="32"/>
      <c r="F79" s="32"/>
      <c r="G79" s="32"/>
      <c r="H79" s="32"/>
      <c r="I79" s="32"/>
    </row>
    <row r="80" ht="15.75" customHeight="1">
      <c r="A80" s="32"/>
      <c r="B80" s="32"/>
      <c r="C80" s="32"/>
      <c r="D80" s="32"/>
      <c r="E80" s="32"/>
      <c r="F80" s="32"/>
      <c r="G80" s="32"/>
      <c r="H80" s="32"/>
      <c r="I80" s="32"/>
    </row>
    <row r="81" ht="15.75" customHeight="1">
      <c r="A81" s="32"/>
      <c r="B81" s="32"/>
      <c r="C81" s="32"/>
      <c r="D81" s="32"/>
      <c r="E81" s="32"/>
      <c r="F81" s="32"/>
      <c r="G81" s="32"/>
      <c r="H81" s="32"/>
      <c r="I81" s="32"/>
    </row>
    <row r="82" ht="15.75" customHeight="1">
      <c r="A82" s="32"/>
      <c r="B82" s="32"/>
      <c r="C82" s="32"/>
      <c r="D82" s="32"/>
      <c r="E82" s="32"/>
      <c r="F82" s="32"/>
      <c r="G82" s="32"/>
      <c r="H82" s="32"/>
      <c r="I82" s="32"/>
    </row>
    <row r="83" ht="15.75" customHeight="1">
      <c r="A83" s="32"/>
      <c r="B83" s="32"/>
      <c r="C83" s="32"/>
      <c r="D83" s="32"/>
      <c r="E83" s="32"/>
      <c r="F83" s="32"/>
      <c r="G83" s="32"/>
      <c r="H83" s="32"/>
      <c r="I83" s="32"/>
    </row>
    <row r="84" ht="15.75" customHeight="1">
      <c r="A84" s="32"/>
      <c r="B84" s="32"/>
      <c r="C84" s="32"/>
      <c r="D84" s="32"/>
      <c r="E84" s="32"/>
      <c r="F84" s="32"/>
      <c r="G84" s="32"/>
      <c r="H84" s="32"/>
      <c r="I84" s="32"/>
    </row>
    <row r="85" ht="15.75" customHeight="1">
      <c r="A85" s="32"/>
      <c r="B85" s="32"/>
      <c r="C85" s="32"/>
      <c r="D85" s="32"/>
      <c r="E85" s="32"/>
      <c r="F85" s="32"/>
      <c r="G85" s="32"/>
      <c r="H85" s="32"/>
      <c r="I85" s="32"/>
    </row>
    <row r="86" ht="15.75" customHeight="1">
      <c r="A86" s="32"/>
      <c r="B86" s="32"/>
      <c r="C86" s="32"/>
      <c r="D86" s="32"/>
      <c r="E86" s="32"/>
      <c r="F86" s="32"/>
      <c r="G86" s="32"/>
      <c r="H86" s="32"/>
      <c r="I86" s="32"/>
    </row>
    <row r="87" ht="15.75" customHeight="1">
      <c r="A87" s="32"/>
      <c r="B87" s="32"/>
      <c r="C87" s="32"/>
      <c r="D87" s="32"/>
      <c r="E87" s="32"/>
      <c r="F87" s="32"/>
      <c r="G87" s="32"/>
      <c r="H87" s="32"/>
      <c r="I87" s="32"/>
    </row>
    <row r="88" ht="15.75" customHeight="1">
      <c r="A88" s="32"/>
      <c r="B88" s="32"/>
      <c r="C88" s="32"/>
      <c r="D88" s="32"/>
      <c r="E88" s="32"/>
      <c r="F88" s="32"/>
      <c r="G88" s="32"/>
      <c r="H88" s="32"/>
      <c r="I88" s="32"/>
    </row>
    <row r="89" ht="15.75" customHeight="1">
      <c r="A89" s="32"/>
      <c r="B89" s="32"/>
      <c r="C89" s="32"/>
      <c r="D89" s="32"/>
      <c r="E89" s="32"/>
      <c r="F89" s="32"/>
      <c r="G89" s="32"/>
      <c r="H89" s="32"/>
      <c r="I89" s="32"/>
    </row>
    <row r="90" ht="15.75" customHeight="1">
      <c r="A90" s="32"/>
      <c r="B90" s="32"/>
      <c r="C90" s="32"/>
      <c r="D90" s="32"/>
      <c r="E90" s="32"/>
      <c r="F90" s="32"/>
      <c r="G90" s="32"/>
      <c r="H90" s="32"/>
      <c r="I90" s="32"/>
    </row>
    <row r="91" ht="15.75" customHeight="1">
      <c r="A91" s="32"/>
      <c r="B91" s="32"/>
      <c r="C91" s="32"/>
      <c r="D91" s="32"/>
      <c r="E91" s="32"/>
      <c r="F91" s="32"/>
      <c r="G91" s="32"/>
      <c r="H91" s="32"/>
      <c r="I91" s="32"/>
    </row>
    <row r="92" ht="15.75" customHeight="1">
      <c r="A92" s="32"/>
      <c r="B92" s="32"/>
      <c r="C92" s="32"/>
      <c r="D92" s="32"/>
      <c r="E92" s="32"/>
      <c r="F92" s="32"/>
      <c r="G92" s="32"/>
      <c r="H92" s="32"/>
      <c r="I92" s="32"/>
    </row>
    <row r="93" ht="15.75" customHeight="1">
      <c r="A93" s="32"/>
      <c r="B93" s="32"/>
      <c r="C93" s="32"/>
      <c r="D93" s="32"/>
      <c r="E93" s="32"/>
      <c r="F93" s="32"/>
      <c r="G93" s="32"/>
      <c r="H93" s="32"/>
      <c r="I93" s="32"/>
    </row>
    <row r="94" ht="15.75" customHeight="1">
      <c r="A94" s="32"/>
      <c r="B94" s="32"/>
      <c r="C94" s="32"/>
      <c r="D94" s="32"/>
      <c r="E94" s="32"/>
      <c r="F94" s="32"/>
      <c r="G94" s="32"/>
      <c r="H94" s="32"/>
      <c r="I94" s="32"/>
    </row>
    <row r="95" ht="15.75" customHeight="1">
      <c r="A95" s="32"/>
      <c r="B95" s="32"/>
      <c r="C95" s="32"/>
      <c r="D95" s="32"/>
      <c r="E95" s="32"/>
      <c r="F95" s="32"/>
      <c r="G95" s="32"/>
      <c r="H95" s="32"/>
      <c r="I95" s="32"/>
    </row>
    <row r="96" ht="15.75" customHeight="1">
      <c r="A96" s="32"/>
      <c r="B96" s="32"/>
      <c r="C96" s="32"/>
      <c r="D96" s="32"/>
      <c r="E96" s="32"/>
      <c r="F96" s="32"/>
      <c r="G96" s="32"/>
      <c r="H96" s="32"/>
      <c r="I96" s="32"/>
    </row>
    <row r="97" ht="15.75" customHeight="1">
      <c r="A97" s="32"/>
      <c r="B97" s="32"/>
      <c r="C97" s="32"/>
      <c r="D97" s="32"/>
      <c r="E97" s="32"/>
      <c r="F97" s="32"/>
      <c r="G97" s="32"/>
      <c r="H97" s="32"/>
      <c r="I97" s="32"/>
    </row>
    <row r="98" ht="15.75" customHeight="1">
      <c r="A98" s="32"/>
      <c r="B98" s="32"/>
      <c r="C98" s="32"/>
      <c r="D98" s="32"/>
      <c r="E98" s="32"/>
      <c r="F98" s="32"/>
      <c r="G98" s="32"/>
      <c r="H98" s="32"/>
      <c r="I98" s="32"/>
    </row>
    <row r="99" ht="15.75" customHeight="1">
      <c r="A99" s="32"/>
      <c r="B99" s="32"/>
      <c r="C99" s="32"/>
      <c r="D99" s="32"/>
      <c r="E99" s="32"/>
      <c r="F99" s="32"/>
      <c r="G99" s="32"/>
      <c r="H99" s="32"/>
      <c r="I99" s="32"/>
    </row>
    <row r="100" ht="15.75" customHeight="1">
      <c r="A100" s="32"/>
      <c r="B100" s="32"/>
      <c r="C100" s="32"/>
      <c r="D100" s="32"/>
      <c r="E100" s="32"/>
      <c r="F100" s="32"/>
      <c r="G100" s="32"/>
      <c r="H100" s="32"/>
      <c r="I100" s="32"/>
    </row>
    <row r="101" ht="15.75" customHeight="1">
      <c r="A101" s="32"/>
      <c r="B101" s="32"/>
      <c r="C101" s="32"/>
      <c r="D101" s="32"/>
      <c r="E101" s="32"/>
      <c r="F101" s="32"/>
      <c r="G101" s="32"/>
      <c r="H101" s="32"/>
      <c r="I101" s="32"/>
    </row>
    <row r="102" ht="15.75" customHeight="1">
      <c r="A102" s="32"/>
      <c r="B102" s="32"/>
      <c r="C102" s="32"/>
      <c r="D102" s="32"/>
      <c r="E102" s="32"/>
      <c r="F102" s="32"/>
      <c r="G102" s="32"/>
      <c r="H102" s="32"/>
      <c r="I102" s="32"/>
    </row>
    <row r="103" ht="15.75" customHeight="1">
      <c r="A103" s="32"/>
      <c r="B103" s="32"/>
      <c r="C103" s="32"/>
      <c r="D103" s="32"/>
      <c r="E103" s="32"/>
      <c r="F103" s="32"/>
      <c r="G103" s="32"/>
      <c r="H103" s="32"/>
      <c r="I103" s="32"/>
    </row>
    <row r="104" ht="15.75" customHeight="1">
      <c r="A104" s="32"/>
      <c r="B104" s="32"/>
      <c r="C104" s="32"/>
      <c r="D104" s="32"/>
      <c r="E104" s="32"/>
      <c r="F104" s="32"/>
      <c r="G104" s="32"/>
      <c r="H104" s="32"/>
      <c r="I104" s="32"/>
    </row>
    <row r="105" ht="15.75" customHeight="1">
      <c r="A105" s="32"/>
      <c r="B105" s="32"/>
      <c r="C105" s="32"/>
      <c r="D105" s="32"/>
      <c r="E105" s="32"/>
      <c r="F105" s="32"/>
      <c r="G105" s="32"/>
      <c r="H105" s="32"/>
      <c r="I105" s="32"/>
    </row>
    <row r="106" ht="15.75" customHeight="1">
      <c r="A106" s="32"/>
      <c r="B106" s="32"/>
      <c r="C106" s="32"/>
      <c r="D106" s="32"/>
      <c r="E106" s="32"/>
      <c r="F106" s="32"/>
      <c r="G106" s="32"/>
      <c r="H106" s="32"/>
      <c r="I106" s="32"/>
    </row>
    <row r="107" ht="15.75" customHeight="1">
      <c r="A107" s="32"/>
      <c r="B107" s="32"/>
      <c r="C107" s="32"/>
      <c r="D107" s="32"/>
      <c r="E107" s="32"/>
      <c r="F107" s="32"/>
      <c r="G107" s="32"/>
      <c r="H107" s="32"/>
      <c r="I107" s="32"/>
    </row>
    <row r="108" ht="15.75" customHeight="1">
      <c r="A108" s="32"/>
      <c r="B108" s="32"/>
      <c r="C108" s="32"/>
      <c r="D108" s="32"/>
      <c r="E108" s="32"/>
      <c r="F108" s="32"/>
      <c r="G108" s="32"/>
      <c r="H108" s="32"/>
      <c r="I108" s="32"/>
    </row>
    <row r="109" ht="15.75" customHeight="1">
      <c r="A109" s="32"/>
      <c r="B109" s="32"/>
      <c r="C109" s="32"/>
      <c r="D109" s="32"/>
      <c r="E109" s="32"/>
      <c r="F109" s="32"/>
      <c r="G109" s="32"/>
      <c r="H109" s="32"/>
      <c r="I109" s="32"/>
    </row>
    <row r="110" ht="15.75" customHeight="1">
      <c r="A110" s="32"/>
      <c r="B110" s="32"/>
      <c r="C110" s="32"/>
      <c r="D110" s="32"/>
      <c r="E110" s="32"/>
      <c r="F110" s="32"/>
      <c r="G110" s="32"/>
      <c r="H110" s="32"/>
      <c r="I110" s="32"/>
    </row>
    <row r="111" ht="15.75" customHeight="1">
      <c r="A111" s="32"/>
      <c r="B111" s="32"/>
      <c r="C111" s="32"/>
      <c r="D111" s="32"/>
      <c r="E111" s="32"/>
      <c r="F111" s="32"/>
      <c r="G111" s="32"/>
      <c r="H111" s="32"/>
      <c r="I111" s="32"/>
    </row>
    <row r="112" ht="15.75" customHeight="1">
      <c r="A112" s="32"/>
      <c r="B112" s="32"/>
      <c r="C112" s="32"/>
      <c r="D112" s="32"/>
      <c r="E112" s="32"/>
      <c r="F112" s="32"/>
      <c r="G112" s="32"/>
      <c r="H112" s="32"/>
      <c r="I112" s="32"/>
    </row>
    <row r="113" ht="15.75" customHeight="1">
      <c r="A113" s="32"/>
      <c r="B113" s="32"/>
      <c r="C113" s="32"/>
      <c r="D113" s="32"/>
      <c r="E113" s="32"/>
      <c r="F113" s="32"/>
      <c r="G113" s="32"/>
      <c r="H113" s="32"/>
      <c r="I113" s="32"/>
    </row>
    <row r="114" ht="15.75" customHeight="1">
      <c r="A114" s="32"/>
      <c r="B114" s="32"/>
      <c r="C114" s="32"/>
      <c r="D114" s="32"/>
      <c r="E114" s="32"/>
      <c r="F114" s="32"/>
      <c r="G114" s="32"/>
      <c r="H114" s="32"/>
      <c r="I114" s="32"/>
    </row>
    <row r="115" ht="15.75" customHeight="1">
      <c r="A115" s="32"/>
      <c r="B115" s="32"/>
      <c r="C115" s="32"/>
      <c r="D115" s="32"/>
      <c r="E115" s="32"/>
      <c r="F115" s="32"/>
      <c r="G115" s="32"/>
      <c r="H115" s="32"/>
      <c r="I115" s="32"/>
    </row>
    <row r="116" ht="15.75" customHeight="1">
      <c r="A116" s="32"/>
      <c r="B116" s="32"/>
      <c r="C116" s="32"/>
      <c r="D116" s="32"/>
      <c r="E116" s="32"/>
      <c r="F116" s="32"/>
      <c r="G116" s="32"/>
      <c r="H116" s="32"/>
      <c r="I116" s="32"/>
    </row>
    <row r="117" ht="15.75" customHeight="1">
      <c r="A117" s="32"/>
      <c r="B117" s="32"/>
      <c r="C117" s="32"/>
      <c r="D117" s="32"/>
      <c r="E117" s="32"/>
      <c r="F117" s="32"/>
      <c r="G117" s="32"/>
      <c r="H117" s="32"/>
      <c r="I117" s="32"/>
    </row>
    <row r="118" ht="15.75" customHeight="1">
      <c r="A118" s="32"/>
      <c r="B118" s="32"/>
      <c r="C118" s="32"/>
      <c r="D118" s="32"/>
      <c r="E118" s="32"/>
      <c r="F118" s="32"/>
      <c r="G118" s="32"/>
      <c r="H118" s="32"/>
      <c r="I118" s="32"/>
    </row>
    <row r="119" ht="15.75" customHeight="1">
      <c r="A119" s="32"/>
      <c r="B119" s="32"/>
      <c r="C119" s="32"/>
      <c r="D119" s="32"/>
      <c r="E119" s="32"/>
      <c r="F119" s="32"/>
      <c r="G119" s="32"/>
      <c r="H119" s="32"/>
      <c r="I119" s="32"/>
    </row>
    <row r="120" ht="15.75" customHeight="1">
      <c r="A120" s="32"/>
      <c r="B120" s="32"/>
      <c r="C120" s="32"/>
      <c r="D120" s="32"/>
      <c r="E120" s="32"/>
      <c r="F120" s="32"/>
      <c r="G120" s="32"/>
      <c r="H120" s="32"/>
      <c r="I120" s="32"/>
    </row>
    <row r="121" ht="15.75" customHeight="1">
      <c r="A121" s="32"/>
      <c r="B121" s="32"/>
      <c r="C121" s="32"/>
      <c r="D121" s="32"/>
      <c r="E121" s="32"/>
      <c r="F121" s="32"/>
      <c r="G121" s="32"/>
      <c r="H121" s="32"/>
      <c r="I121" s="32"/>
    </row>
    <row r="122" ht="15.75" customHeight="1">
      <c r="A122" s="32"/>
      <c r="B122" s="32"/>
      <c r="C122" s="32"/>
      <c r="D122" s="32"/>
      <c r="E122" s="32"/>
      <c r="F122" s="32"/>
      <c r="G122" s="32"/>
      <c r="H122" s="32"/>
      <c r="I122" s="32"/>
    </row>
    <row r="123" ht="15.75" customHeight="1">
      <c r="A123" s="32"/>
      <c r="B123" s="32"/>
      <c r="C123" s="32"/>
      <c r="D123" s="32"/>
      <c r="E123" s="32"/>
      <c r="F123" s="32"/>
      <c r="G123" s="32"/>
      <c r="H123" s="32"/>
      <c r="I123" s="32"/>
    </row>
    <row r="124" ht="15.75" customHeight="1">
      <c r="A124" s="32"/>
      <c r="B124" s="32"/>
      <c r="C124" s="32"/>
      <c r="D124" s="32"/>
      <c r="E124" s="32"/>
      <c r="F124" s="32"/>
      <c r="G124" s="32"/>
      <c r="H124" s="32"/>
      <c r="I124" s="32"/>
    </row>
    <row r="125" ht="15.75" customHeight="1">
      <c r="A125" s="32"/>
      <c r="B125" s="32"/>
      <c r="C125" s="32"/>
      <c r="D125" s="32"/>
      <c r="E125" s="32"/>
      <c r="F125" s="32"/>
      <c r="G125" s="32"/>
      <c r="H125" s="32"/>
      <c r="I125" s="32"/>
    </row>
    <row r="126" ht="15.75" customHeight="1">
      <c r="A126" s="32"/>
      <c r="B126" s="32"/>
      <c r="C126" s="32"/>
      <c r="D126" s="32"/>
      <c r="E126" s="32"/>
      <c r="F126" s="32"/>
      <c r="G126" s="32"/>
      <c r="H126" s="32"/>
      <c r="I126" s="32"/>
    </row>
    <row r="127" ht="15.75" customHeight="1">
      <c r="A127" s="32"/>
      <c r="B127" s="32"/>
      <c r="C127" s="32"/>
      <c r="D127" s="32"/>
      <c r="E127" s="32"/>
      <c r="F127" s="32"/>
      <c r="G127" s="32"/>
      <c r="H127" s="32"/>
      <c r="I127" s="32"/>
    </row>
    <row r="128" ht="15.75" customHeight="1">
      <c r="A128" s="32"/>
      <c r="B128" s="32"/>
      <c r="C128" s="32"/>
      <c r="D128" s="32"/>
      <c r="E128" s="32"/>
      <c r="F128" s="32"/>
      <c r="G128" s="32"/>
      <c r="H128" s="32"/>
      <c r="I128" s="32"/>
    </row>
    <row r="129" ht="15.75" customHeight="1">
      <c r="A129" s="32"/>
      <c r="B129" s="32"/>
      <c r="C129" s="32"/>
      <c r="D129" s="32"/>
      <c r="E129" s="32"/>
      <c r="F129" s="32"/>
      <c r="G129" s="32"/>
      <c r="H129" s="32"/>
      <c r="I129" s="32"/>
    </row>
    <row r="130" ht="15.75" customHeight="1">
      <c r="A130" s="32"/>
      <c r="B130" s="32"/>
      <c r="C130" s="32"/>
      <c r="D130" s="32"/>
      <c r="E130" s="32"/>
      <c r="F130" s="32"/>
      <c r="G130" s="32"/>
      <c r="H130" s="32"/>
      <c r="I130" s="32"/>
    </row>
    <row r="131" ht="15.75" customHeight="1">
      <c r="A131" s="32"/>
      <c r="B131" s="32"/>
      <c r="C131" s="32"/>
      <c r="D131" s="32"/>
      <c r="E131" s="32"/>
      <c r="F131" s="32"/>
      <c r="G131" s="32"/>
      <c r="H131" s="32"/>
      <c r="I131" s="32"/>
    </row>
    <row r="132" ht="15.75" customHeight="1">
      <c r="A132" s="32"/>
      <c r="B132" s="32"/>
      <c r="C132" s="32"/>
      <c r="D132" s="32"/>
      <c r="E132" s="32"/>
      <c r="F132" s="32"/>
      <c r="G132" s="32"/>
      <c r="H132" s="32"/>
      <c r="I132" s="32"/>
    </row>
    <row r="133" ht="15.75" customHeight="1">
      <c r="A133" s="32"/>
      <c r="B133" s="32"/>
      <c r="C133" s="32"/>
      <c r="D133" s="32"/>
      <c r="E133" s="32"/>
      <c r="F133" s="32"/>
      <c r="G133" s="32"/>
      <c r="H133" s="32"/>
      <c r="I133" s="32"/>
    </row>
    <row r="134" ht="15.75" customHeight="1">
      <c r="A134" s="32"/>
      <c r="B134" s="32"/>
      <c r="C134" s="32"/>
      <c r="D134" s="32"/>
      <c r="E134" s="32"/>
      <c r="F134" s="32"/>
      <c r="G134" s="32"/>
      <c r="H134" s="32"/>
      <c r="I134" s="32"/>
    </row>
    <row r="135" ht="15.75" customHeight="1">
      <c r="A135" s="32"/>
      <c r="B135" s="32"/>
      <c r="C135" s="32"/>
      <c r="D135" s="32"/>
      <c r="E135" s="32"/>
      <c r="F135" s="32"/>
      <c r="G135" s="32"/>
      <c r="H135" s="32"/>
      <c r="I135" s="32"/>
    </row>
    <row r="136" ht="15.75" customHeight="1">
      <c r="A136" s="32"/>
      <c r="B136" s="32"/>
      <c r="C136" s="32"/>
      <c r="D136" s="32"/>
      <c r="E136" s="32"/>
      <c r="F136" s="32"/>
      <c r="G136" s="32"/>
      <c r="H136" s="32"/>
      <c r="I136" s="32"/>
    </row>
    <row r="137" ht="15.75" customHeight="1">
      <c r="A137" s="32"/>
      <c r="B137" s="32"/>
      <c r="C137" s="32"/>
      <c r="D137" s="32"/>
      <c r="E137" s="32"/>
      <c r="F137" s="32"/>
      <c r="G137" s="32"/>
      <c r="H137" s="32"/>
      <c r="I137" s="32"/>
    </row>
    <row r="138" ht="15.75" customHeight="1">
      <c r="A138" s="32"/>
      <c r="B138" s="32"/>
      <c r="C138" s="32"/>
      <c r="D138" s="32"/>
      <c r="E138" s="32"/>
      <c r="F138" s="32"/>
      <c r="G138" s="32"/>
      <c r="H138" s="32"/>
      <c r="I138" s="32"/>
    </row>
    <row r="139" ht="15.75" customHeight="1">
      <c r="A139" s="32"/>
      <c r="B139" s="32"/>
      <c r="C139" s="32"/>
      <c r="D139" s="32"/>
      <c r="E139" s="32"/>
      <c r="F139" s="32"/>
      <c r="G139" s="32"/>
      <c r="H139" s="32"/>
      <c r="I139" s="32"/>
    </row>
    <row r="140" ht="15.75" customHeight="1">
      <c r="A140" s="32"/>
      <c r="B140" s="32"/>
      <c r="C140" s="32"/>
      <c r="D140" s="32"/>
      <c r="E140" s="32"/>
      <c r="F140" s="32"/>
      <c r="G140" s="32"/>
      <c r="H140" s="32"/>
      <c r="I140" s="32"/>
    </row>
    <row r="141" ht="15.75" customHeight="1">
      <c r="A141" s="32"/>
      <c r="B141" s="32"/>
      <c r="C141" s="32"/>
      <c r="D141" s="32"/>
      <c r="E141" s="32"/>
      <c r="F141" s="32"/>
      <c r="G141" s="32"/>
      <c r="H141" s="32"/>
      <c r="I141" s="32"/>
    </row>
    <row r="142" ht="15.75" customHeight="1">
      <c r="A142" s="32"/>
      <c r="B142" s="32"/>
      <c r="C142" s="32"/>
      <c r="D142" s="32"/>
      <c r="E142" s="32"/>
      <c r="F142" s="32"/>
      <c r="G142" s="32"/>
      <c r="H142" s="32"/>
      <c r="I142" s="32"/>
    </row>
    <row r="143" ht="15.75" customHeight="1">
      <c r="A143" s="32"/>
      <c r="B143" s="32"/>
      <c r="C143" s="32"/>
      <c r="D143" s="32"/>
      <c r="E143" s="32"/>
      <c r="F143" s="32"/>
      <c r="G143" s="32"/>
      <c r="H143" s="32"/>
      <c r="I143" s="32"/>
    </row>
    <row r="144" ht="15.75" customHeight="1">
      <c r="A144" s="32"/>
      <c r="B144" s="32"/>
      <c r="C144" s="32"/>
      <c r="D144" s="32"/>
      <c r="E144" s="32"/>
      <c r="F144" s="32"/>
      <c r="G144" s="32"/>
      <c r="H144" s="32"/>
      <c r="I144" s="32"/>
    </row>
    <row r="145" ht="15.75" customHeight="1">
      <c r="A145" s="32"/>
      <c r="B145" s="32"/>
      <c r="C145" s="32"/>
      <c r="D145" s="32"/>
      <c r="E145" s="32"/>
      <c r="F145" s="32"/>
      <c r="G145" s="32"/>
      <c r="H145" s="32"/>
      <c r="I145" s="32"/>
    </row>
    <row r="146" ht="15.75" customHeight="1">
      <c r="A146" s="32"/>
      <c r="B146" s="32"/>
      <c r="C146" s="32"/>
      <c r="D146" s="32"/>
      <c r="E146" s="32"/>
      <c r="F146" s="32"/>
      <c r="G146" s="32"/>
      <c r="H146" s="32"/>
      <c r="I146" s="32"/>
    </row>
    <row r="147" ht="15.75" customHeight="1">
      <c r="A147" s="32"/>
      <c r="B147" s="32"/>
      <c r="C147" s="32"/>
      <c r="D147" s="32"/>
      <c r="E147" s="32"/>
      <c r="F147" s="32"/>
      <c r="G147" s="32"/>
      <c r="H147" s="32"/>
      <c r="I147" s="32"/>
    </row>
    <row r="148" ht="15.75" customHeight="1">
      <c r="A148" s="32"/>
      <c r="B148" s="32"/>
      <c r="C148" s="32"/>
      <c r="D148" s="32"/>
      <c r="E148" s="32"/>
      <c r="F148" s="32"/>
      <c r="G148" s="32"/>
      <c r="H148" s="32"/>
      <c r="I148" s="32"/>
    </row>
    <row r="149" ht="15.75" customHeight="1">
      <c r="A149" s="32"/>
      <c r="B149" s="32"/>
      <c r="C149" s="32"/>
      <c r="D149" s="32"/>
      <c r="E149" s="32"/>
      <c r="F149" s="32"/>
      <c r="G149" s="32"/>
      <c r="H149" s="32"/>
      <c r="I149" s="32"/>
    </row>
    <row r="150" ht="15.75" customHeight="1">
      <c r="A150" s="32"/>
      <c r="B150" s="32"/>
      <c r="C150" s="32"/>
      <c r="D150" s="32"/>
      <c r="E150" s="32"/>
      <c r="F150" s="32"/>
      <c r="G150" s="32"/>
      <c r="H150" s="32"/>
      <c r="I150" s="32"/>
    </row>
    <row r="151" ht="15.75" customHeight="1">
      <c r="A151" s="32"/>
      <c r="B151" s="32"/>
      <c r="C151" s="32"/>
      <c r="D151" s="32"/>
      <c r="E151" s="32"/>
      <c r="F151" s="32"/>
      <c r="G151" s="32"/>
      <c r="H151" s="32"/>
      <c r="I151" s="32"/>
    </row>
    <row r="152" ht="15.75" customHeight="1">
      <c r="A152" s="32"/>
      <c r="B152" s="32"/>
      <c r="C152" s="32"/>
      <c r="D152" s="32"/>
      <c r="E152" s="32"/>
      <c r="F152" s="32"/>
      <c r="G152" s="32"/>
      <c r="H152" s="32"/>
      <c r="I152" s="32"/>
    </row>
    <row r="153" ht="15.75" customHeight="1">
      <c r="A153" s="32"/>
      <c r="B153" s="32"/>
      <c r="C153" s="32"/>
      <c r="D153" s="32"/>
      <c r="E153" s="32"/>
      <c r="F153" s="32"/>
      <c r="G153" s="32"/>
      <c r="H153" s="32"/>
      <c r="I153" s="32"/>
    </row>
    <row r="154" ht="15.75" customHeight="1">
      <c r="A154" s="32"/>
      <c r="B154" s="32"/>
      <c r="C154" s="32"/>
      <c r="D154" s="32"/>
      <c r="E154" s="32"/>
      <c r="F154" s="32"/>
      <c r="G154" s="32"/>
      <c r="H154" s="32"/>
      <c r="I154" s="32"/>
    </row>
    <row r="155" ht="15.75" customHeight="1">
      <c r="A155" s="32"/>
      <c r="B155" s="32"/>
      <c r="C155" s="32"/>
      <c r="D155" s="32"/>
      <c r="E155" s="32"/>
      <c r="F155" s="32"/>
      <c r="G155" s="32"/>
      <c r="H155" s="32"/>
      <c r="I155" s="32"/>
    </row>
    <row r="156" ht="15.75" customHeight="1">
      <c r="A156" s="32"/>
      <c r="B156" s="32"/>
      <c r="C156" s="32"/>
      <c r="D156" s="32"/>
      <c r="E156" s="32"/>
      <c r="F156" s="32"/>
      <c r="G156" s="32"/>
      <c r="H156" s="32"/>
      <c r="I156" s="32"/>
    </row>
    <row r="157" ht="15.75" customHeight="1">
      <c r="A157" s="32"/>
      <c r="B157" s="32"/>
      <c r="C157" s="32"/>
      <c r="D157" s="32"/>
      <c r="E157" s="32"/>
      <c r="F157" s="32"/>
      <c r="G157" s="32"/>
      <c r="H157" s="32"/>
      <c r="I157" s="32"/>
    </row>
    <row r="158" ht="15.75" customHeight="1">
      <c r="A158" s="32"/>
      <c r="B158" s="32"/>
      <c r="C158" s="32"/>
      <c r="D158" s="32"/>
      <c r="E158" s="32"/>
      <c r="F158" s="32"/>
      <c r="G158" s="32"/>
      <c r="H158" s="32"/>
      <c r="I158" s="32"/>
    </row>
    <row r="159" ht="15.75" customHeight="1">
      <c r="A159" s="32"/>
      <c r="B159" s="32"/>
      <c r="C159" s="32"/>
      <c r="D159" s="32"/>
      <c r="E159" s="32"/>
      <c r="F159" s="32"/>
      <c r="G159" s="32"/>
      <c r="H159" s="32"/>
      <c r="I159" s="32"/>
    </row>
    <row r="160" ht="15.75" customHeight="1">
      <c r="A160" s="32"/>
      <c r="B160" s="32"/>
      <c r="C160" s="32"/>
      <c r="D160" s="32"/>
      <c r="E160" s="32"/>
      <c r="F160" s="32"/>
      <c r="G160" s="32"/>
      <c r="H160" s="32"/>
      <c r="I160" s="32"/>
    </row>
    <row r="161" ht="15.75" customHeight="1">
      <c r="A161" s="32"/>
      <c r="B161" s="32"/>
      <c r="C161" s="32"/>
      <c r="D161" s="32"/>
      <c r="E161" s="32"/>
      <c r="F161" s="32"/>
      <c r="G161" s="32"/>
      <c r="H161" s="32"/>
      <c r="I161" s="32"/>
    </row>
    <row r="162" ht="15.75" customHeight="1">
      <c r="A162" s="32"/>
      <c r="B162" s="32"/>
      <c r="C162" s="32"/>
      <c r="D162" s="32"/>
      <c r="E162" s="32"/>
      <c r="F162" s="32"/>
      <c r="G162" s="32"/>
      <c r="H162" s="32"/>
      <c r="I162" s="32"/>
    </row>
    <row r="163" ht="15.75" customHeight="1">
      <c r="A163" s="32"/>
      <c r="B163" s="32"/>
      <c r="C163" s="32"/>
      <c r="D163" s="32"/>
      <c r="E163" s="32"/>
      <c r="F163" s="32"/>
      <c r="G163" s="32"/>
      <c r="H163" s="32"/>
      <c r="I163" s="32"/>
    </row>
    <row r="164" ht="15.75" customHeight="1">
      <c r="A164" s="32"/>
      <c r="B164" s="32"/>
      <c r="C164" s="32"/>
      <c r="D164" s="32"/>
      <c r="E164" s="32"/>
      <c r="F164" s="32"/>
      <c r="G164" s="32"/>
      <c r="H164" s="32"/>
      <c r="I164" s="32"/>
    </row>
    <row r="165" ht="15.75" customHeight="1">
      <c r="A165" s="32"/>
      <c r="B165" s="32"/>
      <c r="C165" s="32"/>
      <c r="D165" s="32"/>
      <c r="E165" s="32"/>
      <c r="F165" s="32"/>
      <c r="G165" s="32"/>
      <c r="H165" s="32"/>
      <c r="I165" s="32"/>
    </row>
    <row r="166" ht="15.75" customHeight="1">
      <c r="A166" s="32"/>
      <c r="B166" s="32"/>
      <c r="C166" s="32"/>
      <c r="D166" s="32"/>
      <c r="E166" s="32"/>
      <c r="F166" s="32"/>
      <c r="G166" s="32"/>
      <c r="H166" s="32"/>
      <c r="I166" s="32"/>
    </row>
    <row r="167" ht="15.75" customHeight="1">
      <c r="A167" s="32"/>
      <c r="B167" s="32"/>
      <c r="C167" s="32"/>
      <c r="D167" s="32"/>
      <c r="E167" s="32"/>
      <c r="F167" s="32"/>
      <c r="G167" s="32"/>
      <c r="H167" s="32"/>
      <c r="I167" s="32"/>
    </row>
    <row r="168" ht="15.75" customHeight="1">
      <c r="A168" s="32"/>
      <c r="B168" s="32"/>
      <c r="C168" s="32"/>
      <c r="D168" s="32"/>
      <c r="E168" s="32"/>
      <c r="F168" s="32"/>
      <c r="G168" s="32"/>
      <c r="H168" s="32"/>
      <c r="I168" s="32"/>
    </row>
    <row r="169" ht="15.75" customHeight="1">
      <c r="A169" s="32"/>
      <c r="B169" s="32"/>
      <c r="C169" s="32"/>
      <c r="D169" s="32"/>
      <c r="E169" s="32"/>
      <c r="F169" s="32"/>
      <c r="G169" s="32"/>
      <c r="H169" s="32"/>
      <c r="I169" s="32"/>
    </row>
    <row r="170" ht="15.75" customHeight="1">
      <c r="A170" s="32"/>
      <c r="B170" s="32"/>
      <c r="C170" s="32"/>
      <c r="D170" s="32"/>
      <c r="E170" s="32"/>
      <c r="F170" s="32"/>
      <c r="G170" s="32"/>
      <c r="H170" s="32"/>
      <c r="I170" s="32"/>
    </row>
    <row r="171" ht="15.75" customHeight="1">
      <c r="A171" s="32"/>
      <c r="B171" s="32"/>
      <c r="C171" s="32"/>
      <c r="D171" s="32"/>
      <c r="E171" s="32"/>
      <c r="F171" s="32"/>
      <c r="G171" s="32"/>
      <c r="H171" s="32"/>
      <c r="I171" s="32"/>
    </row>
    <row r="172" ht="15.75" customHeight="1">
      <c r="A172" s="32"/>
      <c r="B172" s="32"/>
      <c r="C172" s="32"/>
      <c r="D172" s="32"/>
      <c r="E172" s="32"/>
      <c r="F172" s="32"/>
      <c r="G172" s="32"/>
      <c r="H172" s="32"/>
      <c r="I172" s="32"/>
    </row>
    <row r="173" ht="15.75" customHeight="1">
      <c r="A173" s="32"/>
      <c r="B173" s="32"/>
      <c r="C173" s="32"/>
      <c r="D173" s="32"/>
      <c r="E173" s="32"/>
      <c r="F173" s="32"/>
      <c r="G173" s="32"/>
      <c r="H173" s="32"/>
      <c r="I173" s="32"/>
    </row>
    <row r="174" ht="15.75" customHeight="1">
      <c r="A174" s="32"/>
      <c r="B174" s="32"/>
      <c r="C174" s="32"/>
      <c r="D174" s="32"/>
      <c r="E174" s="32"/>
      <c r="F174" s="32"/>
      <c r="G174" s="32"/>
      <c r="H174" s="32"/>
      <c r="I174" s="32"/>
    </row>
    <row r="175" ht="15.75" customHeight="1">
      <c r="A175" s="32"/>
      <c r="B175" s="32"/>
      <c r="C175" s="32"/>
      <c r="D175" s="32"/>
      <c r="E175" s="32"/>
      <c r="F175" s="32"/>
      <c r="G175" s="32"/>
      <c r="H175" s="32"/>
      <c r="I175" s="32"/>
    </row>
    <row r="176" ht="15.75" customHeight="1">
      <c r="A176" s="32"/>
      <c r="B176" s="32"/>
      <c r="C176" s="32"/>
      <c r="D176" s="32"/>
      <c r="E176" s="32"/>
      <c r="F176" s="32"/>
      <c r="G176" s="32"/>
      <c r="H176" s="32"/>
      <c r="I176" s="32"/>
    </row>
    <row r="177" ht="15.75" customHeight="1">
      <c r="A177" s="32"/>
      <c r="B177" s="32"/>
      <c r="C177" s="32"/>
      <c r="D177" s="32"/>
      <c r="E177" s="32"/>
      <c r="F177" s="32"/>
      <c r="G177" s="32"/>
      <c r="H177" s="32"/>
      <c r="I177" s="32"/>
    </row>
    <row r="178" ht="15.75" customHeight="1">
      <c r="A178" s="32"/>
      <c r="B178" s="32"/>
      <c r="C178" s="32"/>
      <c r="D178" s="32"/>
      <c r="E178" s="32"/>
      <c r="F178" s="32"/>
      <c r="G178" s="32"/>
      <c r="H178" s="32"/>
      <c r="I178" s="32"/>
    </row>
    <row r="179" ht="15.75" customHeight="1">
      <c r="A179" s="32"/>
      <c r="B179" s="32"/>
      <c r="C179" s="32"/>
      <c r="D179" s="32"/>
      <c r="E179" s="32"/>
      <c r="F179" s="32"/>
      <c r="G179" s="32"/>
      <c r="H179" s="32"/>
      <c r="I179" s="32"/>
    </row>
    <row r="180" ht="15.75" customHeight="1">
      <c r="A180" s="32"/>
      <c r="B180" s="32"/>
      <c r="C180" s="32"/>
      <c r="D180" s="32"/>
      <c r="E180" s="32"/>
      <c r="F180" s="32"/>
      <c r="G180" s="32"/>
      <c r="H180" s="32"/>
      <c r="I180" s="32"/>
    </row>
    <row r="181" ht="15.75" customHeight="1">
      <c r="A181" s="32"/>
      <c r="B181" s="32"/>
      <c r="C181" s="32"/>
      <c r="D181" s="32"/>
      <c r="E181" s="32"/>
      <c r="F181" s="32"/>
      <c r="G181" s="32"/>
      <c r="H181" s="32"/>
      <c r="I181" s="32"/>
    </row>
    <row r="182" ht="15.75" customHeight="1">
      <c r="A182" s="32"/>
      <c r="B182" s="32"/>
      <c r="C182" s="32"/>
      <c r="D182" s="32"/>
      <c r="E182" s="32"/>
      <c r="F182" s="32"/>
      <c r="G182" s="32"/>
      <c r="H182" s="32"/>
      <c r="I182" s="32"/>
    </row>
    <row r="183" ht="15.75" customHeight="1">
      <c r="A183" s="32"/>
      <c r="B183" s="32"/>
      <c r="C183" s="32"/>
      <c r="D183" s="32"/>
      <c r="E183" s="32"/>
      <c r="F183" s="32"/>
      <c r="G183" s="32"/>
      <c r="H183" s="32"/>
      <c r="I183" s="32"/>
    </row>
    <row r="184" ht="15.75" customHeight="1">
      <c r="A184" s="32"/>
      <c r="B184" s="32"/>
      <c r="C184" s="32"/>
      <c r="D184" s="32"/>
      <c r="E184" s="32"/>
      <c r="F184" s="32"/>
      <c r="G184" s="32"/>
      <c r="H184" s="32"/>
      <c r="I184" s="32"/>
    </row>
    <row r="185" ht="15.75" customHeight="1">
      <c r="A185" s="32"/>
      <c r="B185" s="32"/>
      <c r="C185" s="32"/>
      <c r="D185" s="32"/>
      <c r="E185" s="32"/>
      <c r="F185" s="32"/>
      <c r="G185" s="32"/>
      <c r="H185" s="32"/>
      <c r="I185" s="32"/>
    </row>
    <row r="186" ht="15.75" customHeight="1">
      <c r="A186" s="32"/>
      <c r="B186" s="32"/>
      <c r="C186" s="32"/>
      <c r="D186" s="32"/>
      <c r="E186" s="32"/>
      <c r="F186" s="32"/>
      <c r="G186" s="32"/>
      <c r="H186" s="32"/>
      <c r="I186" s="32"/>
    </row>
    <row r="187" ht="15.75" customHeight="1">
      <c r="A187" s="32"/>
      <c r="B187" s="32"/>
      <c r="C187" s="32"/>
      <c r="D187" s="32"/>
      <c r="E187" s="32"/>
      <c r="F187" s="32"/>
      <c r="G187" s="32"/>
      <c r="H187" s="32"/>
      <c r="I187" s="32"/>
    </row>
    <row r="188" ht="15.75" customHeight="1">
      <c r="A188" s="32"/>
      <c r="B188" s="32"/>
      <c r="C188" s="32"/>
      <c r="D188" s="32"/>
      <c r="E188" s="32"/>
      <c r="F188" s="32"/>
      <c r="G188" s="32"/>
      <c r="H188" s="32"/>
      <c r="I188" s="32"/>
    </row>
    <row r="189" ht="15.75" customHeight="1">
      <c r="A189" s="32"/>
      <c r="B189" s="32"/>
      <c r="C189" s="32"/>
      <c r="D189" s="32"/>
      <c r="E189" s="32"/>
      <c r="F189" s="32"/>
      <c r="G189" s="32"/>
      <c r="H189" s="32"/>
      <c r="I189" s="32"/>
    </row>
    <row r="190" ht="15.75" customHeight="1">
      <c r="A190" s="32"/>
      <c r="B190" s="32"/>
      <c r="C190" s="32"/>
      <c r="D190" s="32"/>
      <c r="E190" s="32"/>
      <c r="F190" s="32"/>
      <c r="G190" s="32"/>
      <c r="H190" s="32"/>
      <c r="I190" s="32"/>
    </row>
    <row r="191" ht="15.75" customHeight="1">
      <c r="A191" s="32"/>
      <c r="B191" s="32"/>
      <c r="C191" s="32"/>
      <c r="D191" s="32"/>
      <c r="E191" s="32"/>
      <c r="F191" s="32"/>
      <c r="G191" s="32"/>
      <c r="H191" s="32"/>
      <c r="I191" s="32"/>
    </row>
    <row r="192" ht="15.75" customHeight="1">
      <c r="A192" s="32"/>
      <c r="B192" s="32"/>
      <c r="C192" s="32"/>
      <c r="D192" s="32"/>
      <c r="E192" s="32"/>
      <c r="F192" s="32"/>
      <c r="G192" s="32"/>
      <c r="H192" s="32"/>
      <c r="I192" s="32"/>
    </row>
    <row r="193" ht="15.75" customHeight="1">
      <c r="A193" s="32"/>
      <c r="B193" s="32"/>
      <c r="C193" s="32"/>
      <c r="D193" s="32"/>
      <c r="E193" s="32"/>
      <c r="F193" s="32"/>
      <c r="G193" s="32"/>
      <c r="H193" s="32"/>
      <c r="I193" s="32"/>
    </row>
    <row r="194" ht="15.75" customHeight="1">
      <c r="A194" s="32"/>
      <c r="B194" s="32"/>
      <c r="C194" s="32"/>
      <c r="D194" s="32"/>
      <c r="E194" s="32"/>
      <c r="F194" s="32"/>
      <c r="G194" s="32"/>
      <c r="H194" s="32"/>
      <c r="I194" s="32"/>
    </row>
    <row r="195" ht="15.75" customHeight="1">
      <c r="A195" s="32"/>
      <c r="B195" s="32"/>
      <c r="C195" s="32"/>
      <c r="D195" s="32"/>
      <c r="E195" s="32"/>
      <c r="F195" s="32"/>
      <c r="G195" s="32"/>
      <c r="H195" s="32"/>
      <c r="I195" s="32"/>
    </row>
    <row r="196" ht="15.75" customHeight="1">
      <c r="A196" s="32"/>
      <c r="B196" s="32"/>
      <c r="C196" s="32"/>
      <c r="D196" s="32"/>
      <c r="E196" s="32"/>
      <c r="F196" s="32"/>
      <c r="G196" s="32"/>
      <c r="H196" s="32"/>
      <c r="I196" s="32"/>
    </row>
    <row r="197" ht="15.75" customHeight="1">
      <c r="A197" s="32"/>
      <c r="B197" s="32"/>
      <c r="C197" s="32"/>
      <c r="D197" s="32"/>
      <c r="E197" s="32"/>
      <c r="F197" s="32"/>
      <c r="G197" s="32"/>
      <c r="H197" s="32"/>
      <c r="I197" s="32"/>
    </row>
    <row r="198" ht="15.75" customHeight="1">
      <c r="A198" s="32"/>
      <c r="B198" s="32"/>
      <c r="C198" s="32"/>
      <c r="D198" s="32"/>
      <c r="E198" s="32"/>
      <c r="F198" s="32"/>
      <c r="G198" s="32"/>
      <c r="H198" s="32"/>
      <c r="I198" s="32"/>
    </row>
    <row r="199" ht="15.75" customHeight="1">
      <c r="A199" s="32"/>
      <c r="B199" s="32"/>
      <c r="C199" s="32"/>
      <c r="D199" s="32"/>
      <c r="E199" s="32"/>
      <c r="F199" s="32"/>
      <c r="G199" s="32"/>
      <c r="H199" s="32"/>
      <c r="I199" s="32"/>
    </row>
    <row r="200" ht="15.75" customHeight="1">
      <c r="A200" s="32"/>
      <c r="B200" s="32"/>
      <c r="C200" s="32"/>
      <c r="D200" s="32"/>
      <c r="E200" s="32"/>
      <c r="F200" s="32"/>
      <c r="G200" s="32"/>
      <c r="H200" s="32"/>
      <c r="I200" s="32"/>
    </row>
    <row r="201" ht="15.75" customHeight="1">
      <c r="A201" s="32"/>
      <c r="B201" s="32"/>
      <c r="C201" s="32"/>
      <c r="D201" s="32"/>
      <c r="E201" s="32"/>
      <c r="F201" s="32"/>
      <c r="G201" s="32"/>
      <c r="H201" s="32"/>
      <c r="I201" s="32"/>
    </row>
    <row r="202" ht="15.75" customHeight="1">
      <c r="A202" s="32"/>
      <c r="B202" s="32"/>
      <c r="C202" s="32"/>
      <c r="D202" s="32"/>
      <c r="E202" s="32"/>
      <c r="F202" s="32"/>
      <c r="G202" s="32"/>
      <c r="H202" s="32"/>
      <c r="I202" s="32"/>
    </row>
    <row r="203" ht="15.75" customHeight="1">
      <c r="A203" s="32"/>
      <c r="B203" s="32"/>
      <c r="C203" s="32"/>
      <c r="D203" s="32"/>
      <c r="E203" s="32"/>
      <c r="F203" s="32"/>
      <c r="G203" s="32"/>
      <c r="H203" s="32"/>
      <c r="I203" s="32"/>
    </row>
    <row r="204" ht="15.75" customHeight="1">
      <c r="A204" s="32"/>
      <c r="B204" s="32"/>
      <c r="C204" s="32"/>
      <c r="D204" s="32"/>
      <c r="E204" s="32"/>
      <c r="F204" s="32"/>
      <c r="G204" s="32"/>
      <c r="H204" s="32"/>
      <c r="I204" s="32"/>
    </row>
    <row r="205" ht="15.75" customHeight="1">
      <c r="A205" s="32"/>
      <c r="B205" s="32"/>
      <c r="C205" s="32"/>
      <c r="D205" s="32"/>
      <c r="E205" s="32"/>
      <c r="F205" s="32"/>
      <c r="G205" s="32"/>
      <c r="H205" s="32"/>
      <c r="I205" s="32"/>
    </row>
    <row r="206" ht="15.75" customHeight="1">
      <c r="A206" s="32"/>
      <c r="B206" s="32"/>
      <c r="C206" s="32"/>
      <c r="D206" s="32"/>
      <c r="E206" s="32"/>
      <c r="F206" s="32"/>
      <c r="G206" s="32"/>
      <c r="H206" s="32"/>
      <c r="I206" s="32"/>
    </row>
    <row r="207" ht="15.75" customHeight="1">
      <c r="A207" s="32"/>
      <c r="B207" s="32"/>
      <c r="C207" s="32"/>
      <c r="D207" s="32"/>
      <c r="E207" s="32"/>
      <c r="F207" s="32"/>
      <c r="G207" s="32"/>
      <c r="H207" s="32"/>
      <c r="I207" s="32"/>
    </row>
    <row r="208" ht="15.75" customHeight="1">
      <c r="A208" s="32"/>
      <c r="B208" s="32"/>
      <c r="C208" s="32"/>
      <c r="D208" s="32"/>
      <c r="E208" s="32"/>
      <c r="F208" s="32"/>
      <c r="G208" s="32"/>
      <c r="H208" s="32"/>
      <c r="I208" s="32"/>
    </row>
    <row r="209" ht="15.75" customHeight="1">
      <c r="A209" s="32"/>
      <c r="B209" s="32"/>
      <c r="C209" s="32"/>
      <c r="D209" s="32"/>
      <c r="E209" s="32"/>
      <c r="F209" s="32"/>
      <c r="G209" s="32"/>
      <c r="H209" s="32"/>
      <c r="I209" s="32"/>
    </row>
    <row r="210" ht="15.75" customHeight="1">
      <c r="A210" s="32"/>
      <c r="B210" s="32"/>
      <c r="C210" s="32"/>
      <c r="D210" s="32"/>
      <c r="E210" s="32"/>
      <c r="F210" s="32"/>
      <c r="G210" s="32"/>
      <c r="H210" s="32"/>
      <c r="I210" s="32"/>
    </row>
    <row r="211" ht="15.75" customHeight="1">
      <c r="A211" s="32"/>
      <c r="B211" s="32"/>
      <c r="C211" s="32"/>
      <c r="D211" s="32"/>
      <c r="E211" s="32"/>
      <c r="F211" s="32"/>
      <c r="G211" s="32"/>
      <c r="H211" s="32"/>
      <c r="I211" s="32"/>
    </row>
    <row r="212" ht="15.75" customHeight="1">
      <c r="A212" s="32"/>
      <c r="B212" s="32"/>
      <c r="C212" s="32"/>
      <c r="D212" s="32"/>
      <c r="E212" s="32"/>
      <c r="F212" s="32"/>
      <c r="G212" s="32"/>
      <c r="H212" s="32"/>
      <c r="I212" s="32"/>
    </row>
    <row r="213" ht="15.75" customHeight="1">
      <c r="A213" s="32"/>
      <c r="B213" s="32"/>
      <c r="C213" s="32"/>
      <c r="D213" s="32"/>
      <c r="E213" s="32"/>
      <c r="F213" s="32"/>
      <c r="G213" s="32"/>
      <c r="H213" s="32"/>
      <c r="I213" s="32"/>
    </row>
    <row r="214" ht="15.75" customHeight="1">
      <c r="A214" s="32"/>
      <c r="B214" s="32"/>
      <c r="C214" s="32"/>
      <c r="D214" s="32"/>
      <c r="E214" s="32"/>
      <c r="F214" s="32"/>
      <c r="G214" s="32"/>
      <c r="H214" s="32"/>
      <c r="I214" s="32"/>
    </row>
    <row r="215" ht="15.75" customHeight="1">
      <c r="A215" s="32"/>
      <c r="B215" s="32"/>
      <c r="C215" s="32"/>
      <c r="D215" s="32"/>
      <c r="E215" s="32"/>
      <c r="F215" s="32"/>
      <c r="G215" s="32"/>
      <c r="H215" s="32"/>
      <c r="I215" s="32"/>
    </row>
    <row r="216" ht="15.75" customHeight="1">
      <c r="A216" s="32"/>
      <c r="B216" s="32"/>
      <c r="C216" s="32"/>
      <c r="D216" s="32"/>
      <c r="E216" s="32"/>
      <c r="F216" s="32"/>
      <c r="G216" s="32"/>
      <c r="H216" s="32"/>
      <c r="I216" s="32"/>
    </row>
    <row r="217" ht="15.75" customHeight="1">
      <c r="A217" s="32"/>
      <c r="B217" s="32"/>
      <c r="C217" s="32"/>
      <c r="D217" s="32"/>
      <c r="E217" s="32"/>
      <c r="F217" s="32"/>
      <c r="G217" s="32"/>
      <c r="H217" s="32"/>
      <c r="I217" s="32"/>
    </row>
    <row r="218" ht="15.75" customHeight="1">
      <c r="A218" s="32"/>
      <c r="B218" s="32"/>
      <c r="C218" s="32"/>
      <c r="D218" s="32"/>
      <c r="E218" s="32"/>
      <c r="F218" s="32"/>
      <c r="G218" s="32"/>
      <c r="H218" s="32"/>
      <c r="I218" s="32"/>
    </row>
    <row r="219" ht="15.75" customHeight="1">
      <c r="A219" s="32"/>
      <c r="B219" s="32"/>
      <c r="C219" s="32"/>
      <c r="D219" s="32"/>
      <c r="E219" s="32"/>
      <c r="F219" s="32"/>
      <c r="G219" s="32"/>
      <c r="H219" s="32"/>
      <c r="I219" s="32"/>
    </row>
    <row r="220" ht="15.75" customHeight="1">
      <c r="A220" s="32"/>
      <c r="B220" s="32"/>
      <c r="C220" s="32"/>
      <c r="D220" s="32"/>
      <c r="E220" s="32"/>
      <c r="F220" s="32"/>
      <c r="G220" s="32"/>
      <c r="H220" s="32"/>
      <c r="I220" s="32"/>
    </row>
    <row r="221" ht="15.75" customHeight="1">
      <c r="A221" s="32"/>
      <c r="B221" s="32"/>
      <c r="C221" s="32"/>
      <c r="D221" s="32"/>
      <c r="E221" s="32"/>
      <c r="F221" s="32"/>
      <c r="G221" s="32"/>
      <c r="H221" s="32"/>
      <c r="I221" s="32"/>
    </row>
    <row r="222" ht="15.75" customHeight="1">
      <c r="A222" s="32"/>
      <c r="B222" s="32"/>
      <c r="C222" s="32"/>
      <c r="D222" s="32"/>
      <c r="E222" s="32"/>
      <c r="F222" s="32"/>
      <c r="G222" s="32"/>
      <c r="H222" s="32"/>
      <c r="I222" s="32"/>
    </row>
    <row r="223" ht="15.75" customHeight="1">
      <c r="A223" s="32"/>
      <c r="B223" s="32"/>
      <c r="C223" s="32"/>
      <c r="D223" s="32"/>
      <c r="E223" s="32"/>
      <c r="F223" s="32"/>
      <c r="G223" s="32"/>
      <c r="H223" s="32"/>
      <c r="I223" s="32"/>
    </row>
    <row r="224" ht="15.75" customHeight="1">
      <c r="A224" s="32"/>
      <c r="B224" s="32"/>
      <c r="C224" s="32"/>
      <c r="D224" s="32"/>
      <c r="E224" s="32"/>
      <c r="F224" s="32"/>
      <c r="G224" s="32"/>
      <c r="H224" s="32"/>
      <c r="I224" s="32"/>
    </row>
    <row r="225" ht="15.75" customHeight="1">
      <c r="A225" s="32"/>
      <c r="B225" s="32"/>
      <c r="C225" s="32"/>
      <c r="D225" s="32"/>
      <c r="E225" s="32"/>
      <c r="F225" s="32"/>
      <c r="G225" s="32"/>
      <c r="H225" s="32"/>
      <c r="I225" s="32"/>
    </row>
    <row r="226" ht="15.75" customHeight="1">
      <c r="A226" s="32"/>
      <c r="B226" s="32"/>
      <c r="C226" s="32"/>
      <c r="D226" s="32"/>
      <c r="E226" s="32"/>
      <c r="F226" s="32"/>
      <c r="G226" s="32"/>
      <c r="H226" s="32"/>
      <c r="I226" s="32"/>
    </row>
    <row r="227" ht="15.75" customHeight="1">
      <c r="A227" s="32"/>
      <c r="B227" s="32"/>
      <c r="C227" s="32"/>
      <c r="D227" s="32"/>
      <c r="E227" s="32"/>
      <c r="F227" s="32"/>
      <c r="G227" s="32"/>
      <c r="H227" s="32"/>
      <c r="I227" s="32"/>
    </row>
    <row r="228" ht="15.75" customHeight="1">
      <c r="A228" s="32"/>
      <c r="B228" s="32"/>
      <c r="C228" s="32"/>
      <c r="D228" s="32"/>
      <c r="E228" s="32"/>
      <c r="F228" s="32"/>
      <c r="G228" s="32"/>
      <c r="H228" s="32"/>
      <c r="I228" s="32"/>
    </row>
    <row r="229" ht="15.75" customHeight="1">
      <c r="A229" s="32"/>
      <c r="B229" s="32"/>
      <c r="C229" s="32"/>
      <c r="D229" s="32"/>
      <c r="E229" s="32"/>
      <c r="F229" s="32"/>
      <c r="G229" s="32"/>
      <c r="H229" s="32"/>
      <c r="I229" s="32"/>
    </row>
    <row r="230" ht="15.75" customHeight="1">
      <c r="A230" s="32"/>
      <c r="B230" s="32"/>
      <c r="C230" s="32"/>
      <c r="D230" s="32"/>
      <c r="E230" s="32"/>
      <c r="F230" s="32"/>
      <c r="G230" s="32"/>
      <c r="H230" s="32"/>
      <c r="I230" s="32"/>
    </row>
    <row r="231" ht="15.75" customHeight="1">
      <c r="A231" s="32"/>
      <c r="B231" s="32"/>
      <c r="C231" s="32"/>
      <c r="D231" s="32"/>
      <c r="E231" s="32"/>
      <c r="F231" s="32"/>
      <c r="G231" s="32"/>
      <c r="H231" s="32"/>
      <c r="I231" s="32"/>
    </row>
    <row r="232" ht="15.75" customHeight="1">
      <c r="A232" s="32"/>
      <c r="B232" s="32"/>
      <c r="C232" s="32"/>
      <c r="D232" s="32"/>
      <c r="E232" s="32"/>
      <c r="F232" s="32"/>
      <c r="G232" s="32"/>
      <c r="H232" s="32"/>
      <c r="I232" s="32"/>
    </row>
    <row r="233" ht="15.75" customHeight="1">
      <c r="A233" s="32"/>
      <c r="B233" s="32"/>
      <c r="C233" s="32"/>
      <c r="D233" s="32"/>
      <c r="E233" s="32"/>
      <c r="F233" s="32"/>
      <c r="G233" s="32"/>
      <c r="H233" s="32"/>
      <c r="I233" s="32"/>
    </row>
    <row r="234" ht="15.75" customHeight="1">
      <c r="A234" s="32"/>
      <c r="B234" s="32"/>
      <c r="C234" s="32"/>
      <c r="D234" s="32"/>
      <c r="E234" s="32"/>
      <c r="F234" s="32"/>
      <c r="G234" s="32"/>
      <c r="H234" s="32"/>
      <c r="I234" s="32"/>
    </row>
    <row r="235" ht="15.75" customHeight="1">
      <c r="A235" s="32"/>
      <c r="B235" s="32"/>
      <c r="C235" s="32"/>
      <c r="D235" s="32"/>
      <c r="E235" s="32"/>
      <c r="F235" s="32"/>
      <c r="G235" s="32"/>
      <c r="H235" s="32"/>
      <c r="I235" s="32"/>
    </row>
    <row r="236" ht="15.75" customHeight="1">
      <c r="A236" s="32"/>
      <c r="B236" s="32"/>
      <c r="C236" s="32"/>
      <c r="D236" s="32"/>
      <c r="E236" s="32"/>
      <c r="F236" s="32"/>
      <c r="G236" s="32"/>
      <c r="H236" s="32"/>
      <c r="I236" s="32"/>
    </row>
    <row r="237" ht="15.75" customHeight="1">
      <c r="A237" s="32"/>
      <c r="B237" s="32"/>
      <c r="C237" s="32"/>
      <c r="D237" s="32"/>
      <c r="E237" s="32"/>
      <c r="F237" s="32"/>
      <c r="G237" s="32"/>
      <c r="H237" s="32"/>
      <c r="I237" s="32"/>
    </row>
    <row r="238" ht="15.75" customHeight="1">
      <c r="A238" s="32"/>
      <c r="B238" s="32"/>
      <c r="C238" s="32"/>
      <c r="D238" s="32"/>
      <c r="E238" s="32"/>
      <c r="F238" s="32"/>
      <c r="G238" s="32"/>
      <c r="H238" s="32"/>
      <c r="I238" s="32"/>
    </row>
    <row r="239" ht="15.75" customHeight="1">
      <c r="A239" s="32"/>
      <c r="B239" s="32"/>
      <c r="C239" s="32"/>
      <c r="D239" s="32"/>
      <c r="E239" s="32"/>
      <c r="F239" s="32"/>
      <c r="G239" s="32"/>
      <c r="H239" s="32"/>
      <c r="I239" s="32"/>
    </row>
    <row r="240" ht="15.75" customHeight="1">
      <c r="A240" s="32"/>
      <c r="B240" s="32"/>
      <c r="C240" s="32"/>
      <c r="D240" s="32"/>
      <c r="E240" s="32"/>
      <c r="F240" s="32"/>
      <c r="G240" s="32"/>
      <c r="H240" s="32"/>
      <c r="I240" s="32"/>
    </row>
    <row r="241" ht="15.75" customHeight="1">
      <c r="A241" s="32"/>
      <c r="B241" s="32"/>
      <c r="C241" s="32"/>
      <c r="D241" s="32"/>
      <c r="E241" s="32"/>
      <c r="F241" s="32"/>
      <c r="G241" s="32"/>
      <c r="H241" s="32"/>
      <c r="I241" s="32"/>
    </row>
    <row r="242" ht="15.75" customHeight="1">
      <c r="A242" s="32"/>
      <c r="B242" s="32"/>
      <c r="C242" s="32"/>
      <c r="D242" s="32"/>
      <c r="E242" s="32"/>
      <c r="F242" s="32"/>
      <c r="G242" s="32"/>
      <c r="H242" s="32"/>
      <c r="I242" s="32"/>
    </row>
    <row r="243" ht="15.75" customHeight="1">
      <c r="A243" s="32"/>
      <c r="B243" s="32"/>
      <c r="C243" s="32"/>
      <c r="D243" s="32"/>
      <c r="E243" s="32"/>
      <c r="F243" s="32"/>
      <c r="G243" s="32"/>
      <c r="H243" s="32"/>
      <c r="I243" s="32"/>
    </row>
    <row r="244" ht="15.75" customHeight="1">
      <c r="A244" s="32"/>
      <c r="B244" s="32"/>
      <c r="C244" s="32"/>
      <c r="D244" s="32"/>
      <c r="E244" s="32"/>
      <c r="F244" s="32"/>
      <c r="G244" s="32"/>
      <c r="H244" s="32"/>
      <c r="I244" s="32"/>
    </row>
    <row r="245" ht="15.75" customHeight="1">
      <c r="A245" s="32"/>
      <c r="B245" s="32"/>
      <c r="C245" s="32"/>
      <c r="D245" s="32"/>
      <c r="E245" s="32"/>
      <c r="F245" s="32"/>
      <c r="G245" s="32"/>
      <c r="H245" s="32"/>
      <c r="I245" s="32"/>
    </row>
    <row r="246" ht="15.75" customHeight="1">
      <c r="A246" s="32"/>
      <c r="B246" s="32"/>
      <c r="C246" s="32"/>
      <c r="D246" s="32"/>
      <c r="E246" s="32"/>
      <c r="F246" s="32"/>
      <c r="G246" s="32"/>
      <c r="H246" s="32"/>
      <c r="I246" s="32"/>
    </row>
    <row r="247" ht="15.75" customHeight="1">
      <c r="A247" s="32"/>
      <c r="B247" s="32"/>
      <c r="C247" s="32"/>
      <c r="D247" s="32"/>
      <c r="E247" s="32"/>
      <c r="F247" s="32"/>
      <c r="G247" s="32"/>
      <c r="H247" s="32"/>
      <c r="I247" s="32"/>
    </row>
    <row r="248" ht="15.75" customHeight="1">
      <c r="A248" s="32"/>
      <c r="B248" s="32"/>
      <c r="C248" s="32"/>
      <c r="D248" s="32"/>
      <c r="E248" s="32"/>
      <c r="F248" s="32"/>
      <c r="G248" s="32"/>
      <c r="H248" s="32"/>
      <c r="I248" s="32"/>
    </row>
    <row r="249" ht="15.75" customHeight="1">
      <c r="A249" s="32"/>
      <c r="B249" s="32"/>
      <c r="C249" s="32"/>
      <c r="D249" s="32"/>
      <c r="E249" s="32"/>
      <c r="F249" s="32"/>
      <c r="G249" s="32"/>
      <c r="H249" s="32"/>
      <c r="I249" s="32"/>
    </row>
    <row r="250" ht="15.75" customHeight="1">
      <c r="A250" s="32"/>
      <c r="B250" s="32"/>
      <c r="C250" s="32"/>
      <c r="D250" s="32"/>
      <c r="E250" s="32"/>
      <c r="F250" s="32"/>
      <c r="G250" s="32"/>
      <c r="H250" s="32"/>
      <c r="I250" s="32"/>
    </row>
    <row r="251" ht="15.75" customHeight="1">
      <c r="A251" s="32"/>
      <c r="B251" s="32"/>
      <c r="C251" s="32"/>
      <c r="D251" s="32"/>
      <c r="E251" s="32"/>
      <c r="F251" s="32"/>
      <c r="G251" s="32"/>
      <c r="H251" s="32"/>
      <c r="I251" s="32"/>
    </row>
    <row r="252" ht="15.75" customHeight="1">
      <c r="A252" s="32"/>
      <c r="B252" s="32"/>
      <c r="C252" s="32"/>
      <c r="D252" s="32"/>
      <c r="E252" s="32"/>
      <c r="F252" s="32"/>
      <c r="G252" s="32"/>
      <c r="H252" s="32"/>
      <c r="I252" s="32"/>
    </row>
    <row r="253" ht="15.75" customHeight="1">
      <c r="A253" s="32"/>
      <c r="B253" s="32"/>
      <c r="C253" s="32"/>
      <c r="D253" s="32"/>
      <c r="E253" s="32"/>
      <c r="F253" s="32"/>
      <c r="G253" s="32"/>
      <c r="H253" s="32"/>
      <c r="I253" s="32"/>
    </row>
    <row r="254" ht="15.75" customHeight="1">
      <c r="A254" s="32"/>
      <c r="B254" s="32"/>
      <c r="C254" s="32"/>
      <c r="D254" s="32"/>
      <c r="E254" s="32"/>
      <c r="F254" s="32"/>
      <c r="G254" s="32"/>
      <c r="H254" s="32"/>
      <c r="I254" s="32"/>
    </row>
    <row r="255" ht="15.75" customHeight="1">
      <c r="A255" s="32"/>
      <c r="B255" s="32"/>
      <c r="C255" s="32"/>
      <c r="D255" s="32"/>
      <c r="E255" s="32"/>
      <c r="F255" s="32"/>
      <c r="G255" s="32"/>
      <c r="H255" s="32"/>
      <c r="I255" s="32"/>
    </row>
    <row r="256" ht="15.75" customHeight="1">
      <c r="A256" s="32"/>
      <c r="B256" s="32"/>
      <c r="C256" s="32"/>
      <c r="D256" s="32"/>
      <c r="E256" s="32"/>
      <c r="F256" s="32"/>
      <c r="G256" s="32"/>
      <c r="H256" s="32"/>
      <c r="I256" s="32"/>
    </row>
    <row r="257" ht="15.75" customHeight="1">
      <c r="A257" s="32"/>
      <c r="B257" s="32"/>
      <c r="C257" s="32"/>
      <c r="D257" s="32"/>
      <c r="E257" s="32"/>
      <c r="F257" s="32"/>
      <c r="G257" s="32"/>
      <c r="H257" s="32"/>
      <c r="I257" s="32"/>
    </row>
    <row r="258" ht="15.75" customHeight="1">
      <c r="A258" s="32"/>
      <c r="B258" s="32"/>
      <c r="C258" s="32"/>
      <c r="D258" s="32"/>
      <c r="E258" s="32"/>
      <c r="F258" s="32"/>
      <c r="G258" s="32"/>
      <c r="H258" s="32"/>
      <c r="I258" s="32"/>
    </row>
    <row r="259" ht="15.75" customHeight="1">
      <c r="A259" s="32"/>
      <c r="B259" s="32"/>
      <c r="C259" s="32"/>
      <c r="D259" s="32"/>
      <c r="E259" s="32"/>
      <c r="F259" s="32"/>
      <c r="G259" s="32"/>
      <c r="H259" s="32"/>
      <c r="I259" s="32"/>
    </row>
    <row r="260" ht="15.75" customHeight="1">
      <c r="A260" s="32"/>
      <c r="B260" s="32"/>
      <c r="C260" s="32"/>
      <c r="D260" s="32"/>
      <c r="E260" s="32"/>
      <c r="F260" s="32"/>
      <c r="G260" s="32"/>
      <c r="H260" s="32"/>
      <c r="I260" s="32"/>
    </row>
    <row r="261" ht="15.75" customHeight="1">
      <c r="A261" s="32"/>
      <c r="B261" s="32"/>
      <c r="C261" s="32"/>
      <c r="D261" s="32"/>
      <c r="E261" s="32"/>
      <c r="F261" s="32"/>
      <c r="G261" s="32"/>
      <c r="H261" s="32"/>
      <c r="I261" s="32"/>
    </row>
    <row r="262" ht="15.75" customHeight="1">
      <c r="A262" s="32"/>
      <c r="B262" s="32"/>
      <c r="C262" s="32"/>
      <c r="D262" s="32"/>
      <c r="E262" s="32"/>
      <c r="F262" s="32"/>
      <c r="G262" s="32"/>
      <c r="H262" s="32"/>
      <c r="I262" s="32"/>
    </row>
    <row r="263" ht="15.75" customHeight="1">
      <c r="A263" s="32"/>
      <c r="B263" s="32"/>
      <c r="C263" s="32"/>
      <c r="D263" s="32"/>
      <c r="E263" s="32"/>
      <c r="F263" s="32"/>
      <c r="G263" s="32"/>
      <c r="H263" s="32"/>
      <c r="I263" s="32"/>
    </row>
    <row r="264" ht="15.75" customHeight="1">
      <c r="A264" s="32"/>
      <c r="B264" s="32"/>
      <c r="C264" s="32"/>
      <c r="D264" s="32"/>
      <c r="E264" s="32"/>
      <c r="F264" s="32"/>
      <c r="G264" s="32"/>
      <c r="H264" s="32"/>
      <c r="I264" s="32"/>
    </row>
    <row r="265" ht="15.75" customHeight="1">
      <c r="A265" s="32"/>
      <c r="B265" s="32"/>
      <c r="C265" s="32"/>
      <c r="D265" s="32"/>
      <c r="E265" s="32"/>
      <c r="F265" s="32"/>
      <c r="G265" s="32"/>
      <c r="H265" s="32"/>
      <c r="I265" s="32"/>
    </row>
    <row r="266" ht="15.75" customHeight="1">
      <c r="A266" s="32"/>
      <c r="B266" s="32"/>
      <c r="C266" s="32"/>
      <c r="D266" s="32"/>
      <c r="E266" s="32"/>
      <c r="F266" s="32"/>
      <c r="G266" s="32"/>
      <c r="H266" s="32"/>
      <c r="I266" s="32"/>
    </row>
    <row r="267" ht="15.75" customHeight="1">
      <c r="A267" s="32"/>
      <c r="B267" s="32"/>
      <c r="C267" s="32"/>
      <c r="D267" s="32"/>
      <c r="E267" s="32"/>
      <c r="F267" s="32"/>
      <c r="G267" s="32"/>
      <c r="H267" s="32"/>
      <c r="I267" s="32"/>
    </row>
    <row r="268" ht="15.75" customHeight="1">
      <c r="A268" s="32"/>
      <c r="B268" s="32"/>
      <c r="C268" s="32"/>
      <c r="D268" s="32"/>
      <c r="E268" s="32"/>
      <c r="F268" s="32"/>
      <c r="G268" s="32"/>
      <c r="H268" s="32"/>
      <c r="I268" s="32"/>
    </row>
    <row r="269" ht="15.75" customHeight="1">
      <c r="A269" s="32"/>
      <c r="B269" s="32"/>
      <c r="C269" s="32"/>
      <c r="D269" s="32"/>
      <c r="E269" s="32"/>
      <c r="F269" s="32"/>
      <c r="G269" s="32"/>
      <c r="H269" s="32"/>
      <c r="I269" s="32"/>
    </row>
    <row r="270" ht="15.75" customHeight="1">
      <c r="A270" s="32"/>
      <c r="B270" s="32"/>
      <c r="C270" s="32"/>
      <c r="D270" s="32"/>
      <c r="E270" s="32"/>
      <c r="F270" s="32"/>
      <c r="G270" s="32"/>
      <c r="H270" s="32"/>
      <c r="I270" s="32"/>
    </row>
    <row r="271" ht="15.75" customHeight="1">
      <c r="A271" s="32"/>
      <c r="B271" s="32"/>
      <c r="C271" s="32"/>
      <c r="D271" s="32"/>
      <c r="E271" s="32"/>
      <c r="F271" s="32"/>
      <c r="G271" s="32"/>
      <c r="H271" s="32"/>
      <c r="I271" s="32"/>
    </row>
    <row r="272" ht="15.75" customHeight="1">
      <c r="A272" s="32"/>
      <c r="B272" s="32"/>
      <c r="C272" s="32"/>
      <c r="D272" s="32"/>
      <c r="E272" s="32"/>
      <c r="F272" s="32"/>
      <c r="G272" s="32"/>
      <c r="H272" s="32"/>
      <c r="I272" s="32"/>
    </row>
    <row r="273" ht="15.75" customHeight="1">
      <c r="A273" s="32"/>
      <c r="B273" s="32"/>
      <c r="C273" s="32"/>
      <c r="D273" s="32"/>
      <c r="E273" s="32"/>
      <c r="F273" s="32"/>
      <c r="G273" s="32"/>
      <c r="H273" s="32"/>
      <c r="I273" s="32"/>
    </row>
    <row r="274" ht="15.75" customHeight="1">
      <c r="A274" s="32"/>
      <c r="B274" s="32"/>
      <c r="C274" s="32"/>
      <c r="D274" s="32"/>
      <c r="E274" s="32"/>
      <c r="F274" s="32"/>
      <c r="G274" s="32"/>
      <c r="H274" s="32"/>
      <c r="I274" s="32"/>
    </row>
    <row r="275" ht="15.75" customHeight="1">
      <c r="A275" s="32"/>
      <c r="B275" s="32"/>
      <c r="C275" s="32"/>
      <c r="D275" s="32"/>
      <c r="E275" s="32"/>
      <c r="F275" s="32"/>
      <c r="G275" s="32"/>
      <c r="H275" s="32"/>
      <c r="I275" s="32"/>
    </row>
    <row r="276" ht="15.75" customHeight="1">
      <c r="A276" s="32"/>
      <c r="B276" s="32"/>
      <c r="C276" s="32"/>
      <c r="D276" s="32"/>
      <c r="E276" s="32"/>
      <c r="F276" s="32"/>
      <c r="G276" s="32"/>
      <c r="H276" s="32"/>
      <c r="I276" s="32"/>
    </row>
    <row r="277" ht="15.75" customHeight="1">
      <c r="A277" s="32"/>
      <c r="B277" s="32"/>
      <c r="C277" s="32"/>
      <c r="D277" s="32"/>
      <c r="E277" s="32"/>
      <c r="F277" s="32"/>
      <c r="G277" s="32"/>
      <c r="H277" s="32"/>
      <c r="I277" s="32"/>
    </row>
    <row r="278" ht="15.75" customHeight="1">
      <c r="A278" s="32"/>
      <c r="B278" s="32"/>
      <c r="C278" s="32"/>
      <c r="D278" s="32"/>
      <c r="E278" s="32"/>
      <c r="F278" s="32"/>
      <c r="G278" s="32"/>
      <c r="H278" s="32"/>
      <c r="I278" s="32"/>
    </row>
    <row r="279" ht="15.75" customHeight="1">
      <c r="A279" s="32"/>
      <c r="B279" s="32"/>
      <c r="C279" s="32"/>
      <c r="D279" s="32"/>
      <c r="E279" s="32"/>
      <c r="F279" s="32"/>
      <c r="G279" s="32"/>
      <c r="H279" s="32"/>
      <c r="I279" s="32"/>
    </row>
    <row r="280" ht="15.75" customHeight="1">
      <c r="A280" s="32"/>
      <c r="B280" s="32"/>
      <c r="C280" s="32"/>
      <c r="D280" s="32"/>
      <c r="E280" s="32"/>
      <c r="F280" s="32"/>
      <c r="G280" s="32"/>
      <c r="H280" s="32"/>
      <c r="I280" s="32"/>
    </row>
    <row r="281" ht="15.75" customHeight="1">
      <c r="A281" s="32"/>
      <c r="B281" s="32"/>
      <c r="C281" s="32"/>
      <c r="D281" s="32"/>
      <c r="E281" s="32"/>
      <c r="F281" s="32"/>
      <c r="G281" s="32"/>
      <c r="H281" s="32"/>
      <c r="I281" s="32"/>
    </row>
    <row r="282" ht="15.75" customHeight="1">
      <c r="A282" s="32"/>
      <c r="B282" s="32"/>
      <c r="C282" s="32"/>
      <c r="D282" s="32"/>
      <c r="E282" s="32"/>
      <c r="F282" s="32"/>
      <c r="G282" s="32"/>
      <c r="H282" s="32"/>
      <c r="I282" s="32"/>
    </row>
    <row r="283" ht="15.75" customHeight="1">
      <c r="A283" s="32"/>
      <c r="B283" s="32"/>
      <c r="C283" s="32"/>
      <c r="D283" s="32"/>
      <c r="E283" s="32"/>
      <c r="F283" s="32"/>
      <c r="G283" s="32"/>
      <c r="H283" s="32"/>
      <c r="I283" s="32"/>
    </row>
    <row r="284" ht="15.75" customHeight="1">
      <c r="A284" s="32"/>
      <c r="B284" s="32"/>
      <c r="C284" s="32"/>
      <c r="D284" s="32"/>
      <c r="E284" s="32"/>
      <c r="F284" s="32"/>
      <c r="G284" s="32"/>
      <c r="H284" s="32"/>
      <c r="I284" s="32"/>
    </row>
    <row r="285" ht="15.75" customHeight="1">
      <c r="A285" s="32"/>
      <c r="B285" s="32"/>
      <c r="C285" s="32"/>
      <c r="D285" s="32"/>
      <c r="E285" s="32"/>
      <c r="F285" s="32"/>
      <c r="G285" s="32"/>
      <c r="H285" s="32"/>
      <c r="I285" s="32"/>
    </row>
    <row r="286" ht="15.75" customHeight="1">
      <c r="A286" s="32"/>
      <c r="B286" s="32"/>
      <c r="C286" s="32"/>
      <c r="D286" s="32"/>
      <c r="E286" s="32"/>
      <c r="F286" s="32"/>
      <c r="G286" s="32"/>
      <c r="H286" s="32"/>
      <c r="I286" s="32"/>
    </row>
    <row r="287" ht="15.75" customHeight="1">
      <c r="A287" s="32"/>
      <c r="B287" s="32"/>
      <c r="C287" s="32"/>
      <c r="D287" s="32"/>
      <c r="E287" s="32"/>
      <c r="F287" s="32"/>
      <c r="G287" s="32"/>
      <c r="H287" s="32"/>
      <c r="I287" s="32"/>
    </row>
    <row r="288" ht="15.75" customHeight="1">
      <c r="A288" s="32"/>
      <c r="B288" s="32"/>
      <c r="C288" s="32"/>
      <c r="D288" s="32"/>
      <c r="E288" s="32"/>
      <c r="F288" s="32"/>
      <c r="G288" s="32"/>
      <c r="H288" s="32"/>
      <c r="I288" s="32"/>
    </row>
    <row r="289" ht="15.75" customHeight="1">
      <c r="A289" s="32"/>
      <c r="B289" s="32"/>
      <c r="C289" s="32"/>
      <c r="D289" s="32"/>
      <c r="E289" s="32"/>
      <c r="F289" s="32"/>
      <c r="G289" s="32"/>
      <c r="H289" s="32"/>
      <c r="I289" s="32"/>
    </row>
    <row r="290" ht="15.75" customHeight="1">
      <c r="A290" s="32"/>
      <c r="B290" s="32"/>
      <c r="C290" s="32"/>
      <c r="D290" s="32"/>
      <c r="E290" s="32"/>
      <c r="F290" s="32"/>
      <c r="G290" s="32"/>
      <c r="H290" s="32"/>
      <c r="I290" s="32"/>
    </row>
    <row r="291" ht="15.75" customHeight="1">
      <c r="A291" s="32"/>
      <c r="B291" s="32"/>
      <c r="C291" s="32"/>
      <c r="D291" s="32"/>
      <c r="E291" s="32"/>
      <c r="F291" s="32"/>
      <c r="G291" s="32"/>
      <c r="H291" s="32"/>
      <c r="I291" s="32"/>
    </row>
    <row r="292" ht="15.75" customHeight="1">
      <c r="A292" s="32"/>
      <c r="B292" s="32"/>
      <c r="C292" s="32"/>
      <c r="D292" s="32"/>
      <c r="E292" s="32"/>
      <c r="F292" s="32"/>
      <c r="G292" s="32"/>
      <c r="H292" s="32"/>
      <c r="I292" s="32"/>
    </row>
    <row r="293" ht="15.75" customHeight="1">
      <c r="A293" s="32"/>
      <c r="B293" s="32"/>
      <c r="C293" s="32"/>
      <c r="D293" s="32"/>
      <c r="E293" s="32"/>
      <c r="F293" s="32"/>
      <c r="G293" s="32"/>
      <c r="H293" s="32"/>
      <c r="I293" s="32"/>
    </row>
    <row r="294" ht="15.75" customHeight="1">
      <c r="A294" s="32"/>
      <c r="B294" s="32"/>
      <c r="C294" s="32"/>
      <c r="D294" s="32"/>
      <c r="E294" s="32"/>
      <c r="F294" s="32"/>
      <c r="G294" s="32"/>
      <c r="H294" s="32"/>
      <c r="I294" s="32"/>
    </row>
    <row r="295" ht="15.75" customHeight="1">
      <c r="A295" s="32"/>
      <c r="B295" s="32"/>
      <c r="C295" s="32"/>
      <c r="D295" s="32"/>
      <c r="E295" s="32"/>
      <c r="F295" s="32"/>
      <c r="G295" s="32"/>
      <c r="H295" s="32"/>
      <c r="I295" s="32"/>
    </row>
    <row r="296" ht="15.75" customHeight="1">
      <c r="A296" s="32"/>
      <c r="B296" s="32"/>
      <c r="C296" s="32"/>
      <c r="D296" s="32"/>
      <c r="E296" s="32"/>
      <c r="F296" s="32"/>
      <c r="G296" s="32"/>
      <c r="H296" s="32"/>
      <c r="I296" s="32"/>
    </row>
    <row r="297" ht="15.75" customHeight="1">
      <c r="A297" s="32"/>
      <c r="B297" s="32"/>
      <c r="C297" s="32"/>
      <c r="D297" s="32"/>
      <c r="E297" s="32"/>
      <c r="F297" s="32"/>
      <c r="G297" s="32"/>
      <c r="H297" s="32"/>
      <c r="I297" s="32"/>
    </row>
    <row r="298" ht="15.75" customHeight="1">
      <c r="A298" s="32"/>
      <c r="B298" s="32"/>
      <c r="C298" s="32"/>
      <c r="D298" s="32"/>
      <c r="E298" s="32"/>
      <c r="F298" s="32"/>
      <c r="G298" s="32"/>
      <c r="H298" s="32"/>
      <c r="I298" s="32"/>
    </row>
    <row r="299" ht="15.75" customHeight="1">
      <c r="A299" s="32"/>
      <c r="B299" s="32"/>
      <c r="C299" s="32"/>
      <c r="D299" s="32"/>
      <c r="E299" s="32"/>
      <c r="F299" s="32"/>
      <c r="G299" s="32"/>
      <c r="H299" s="32"/>
      <c r="I299" s="32"/>
    </row>
    <row r="300" ht="15.75" customHeight="1">
      <c r="A300" s="32"/>
      <c r="B300" s="32"/>
      <c r="C300" s="32"/>
      <c r="D300" s="32"/>
      <c r="E300" s="32"/>
      <c r="F300" s="32"/>
      <c r="G300" s="32"/>
      <c r="H300" s="32"/>
      <c r="I300" s="32"/>
    </row>
    <row r="301" ht="15.75" customHeight="1">
      <c r="A301" s="32"/>
      <c r="B301" s="32"/>
      <c r="C301" s="32"/>
      <c r="D301" s="32"/>
      <c r="E301" s="32"/>
      <c r="F301" s="32"/>
      <c r="G301" s="32"/>
      <c r="H301" s="32"/>
      <c r="I301" s="32"/>
    </row>
    <row r="302" ht="15.75" customHeight="1">
      <c r="A302" s="32"/>
      <c r="B302" s="32"/>
      <c r="C302" s="32"/>
      <c r="D302" s="32"/>
      <c r="E302" s="32"/>
      <c r="F302" s="32"/>
      <c r="G302" s="32"/>
      <c r="H302" s="32"/>
      <c r="I302" s="32"/>
    </row>
    <row r="303" ht="15.75" customHeight="1">
      <c r="A303" s="32"/>
      <c r="B303" s="32"/>
      <c r="C303" s="32"/>
      <c r="D303" s="32"/>
      <c r="E303" s="32"/>
      <c r="F303" s="32"/>
      <c r="G303" s="32"/>
      <c r="H303" s="32"/>
      <c r="I303" s="32"/>
    </row>
    <row r="304" ht="15.75" customHeight="1">
      <c r="A304" s="32"/>
      <c r="B304" s="32"/>
      <c r="C304" s="32"/>
      <c r="D304" s="32"/>
      <c r="E304" s="32"/>
      <c r="F304" s="32"/>
      <c r="G304" s="32"/>
      <c r="H304" s="32"/>
      <c r="I304" s="32"/>
    </row>
    <row r="305" ht="15.75" customHeight="1">
      <c r="A305" s="32"/>
      <c r="B305" s="32"/>
      <c r="C305" s="32"/>
      <c r="D305" s="32"/>
      <c r="E305" s="32"/>
      <c r="F305" s="32"/>
      <c r="G305" s="32"/>
      <c r="H305" s="32"/>
      <c r="I305" s="32"/>
    </row>
    <row r="306" ht="15.75" customHeight="1">
      <c r="A306" s="32"/>
      <c r="B306" s="32"/>
      <c r="C306" s="32"/>
      <c r="D306" s="32"/>
      <c r="E306" s="32"/>
      <c r="F306" s="32"/>
      <c r="G306" s="32"/>
      <c r="H306" s="32"/>
      <c r="I306" s="32"/>
    </row>
    <row r="307" ht="15.75" customHeight="1">
      <c r="A307" s="32"/>
      <c r="B307" s="32"/>
      <c r="C307" s="32"/>
      <c r="D307" s="32"/>
      <c r="E307" s="32"/>
      <c r="F307" s="32"/>
      <c r="G307" s="32"/>
      <c r="H307" s="32"/>
      <c r="I307" s="32"/>
    </row>
    <row r="308" ht="15.75" customHeight="1">
      <c r="A308" s="32"/>
      <c r="B308" s="32"/>
      <c r="C308" s="32"/>
      <c r="D308" s="32"/>
      <c r="E308" s="32"/>
      <c r="F308" s="32"/>
      <c r="G308" s="32"/>
      <c r="H308" s="32"/>
      <c r="I308" s="32"/>
    </row>
    <row r="309" ht="15.75" customHeight="1">
      <c r="A309" s="32"/>
      <c r="B309" s="32"/>
      <c r="C309" s="32"/>
      <c r="D309" s="32"/>
      <c r="E309" s="32"/>
      <c r="F309" s="32"/>
      <c r="G309" s="32"/>
      <c r="H309" s="32"/>
      <c r="I309" s="32"/>
    </row>
    <row r="310" ht="15.75" customHeight="1">
      <c r="A310" s="32"/>
      <c r="B310" s="32"/>
      <c r="C310" s="32"/>
      <c r="D310" s="32"/>
      <c r="E310" s="32"/>
      <c r="F310" s="32"/>
      <c r="G310" s="32"/>
      <c r="H310" s="32"/>
      <c r="I310" s="32"/>
    </row>
    <row r="311" ht="15.75" customHeight="1">
      <c r="A311" s="32"/>
      <c r="B311" s="32"/>
      <c r="C311" s="32"/>
      <c r="D311" s="32"/>
      <c r="E311" s="32"/>
      <c r="F311" s="32"/>
      <c r="G311" s="32"/>
      <c r="H311" s="32"/>
      <c r="I311" s="32"/>
    </row>
    <row r="312" ht="15.75" customHeight="1">
      <c r="A312" s="32"/>
      <c r="B312" s="32"/>
      <c r="C312" s="32"/>
      <c r="D312" s="32"/>
      <c r="E312" s="32"/>
      <c r="F312" s="32"/>
      <c r="G312" s="32"/>
      <c r="H312" s="32"/>
      <c r="I312" s="32"/>
    </row>
    <row r="313" ht="15.75" customHeight="1">
      <c r="A313" s="32"/>
      <c r="B313" s="32"/>
      <c r="C313" s="32"/>
      <c r="D313" s="32"/>
      <c r="E313" s="32"/>
      <c r="F313" s="32"/>
      <c r="G313" s="32"/>
      <c r="H313" s="32"/>
      <c r="I313" s="32"/>
    </row>
    <row r="314" ht="15.75" customHeight="1">
      <c r="A314" s="32"/>
      <c r="B314" s="32"/>
      <c r="C314" s="32"/>
      <c r="D314" s="32"/>
      <c r="E314" s="32"/>
      <c r="F314" s="32"/>
      <c r="G314" s="32"/>
      <c r="H314" s="32"/>
      <c r="I314" s="32"/>
    </row>
    <row r="315" ht="15.75" customHeight="1">
      <c r="A315" s="32"/>
      <c r="B315" s="32"/>
      <c r="C315" s="32"/>
      <c r="D315" s="32"/>
      <c r="E315" s="32"/>
      <c r="F315" s="32"/>
      <c r="G315" s="32"/>
      <c r="H315" s="32"/>
      <c r="I315" s="32"/>
    </row>
    <row r="316" ht="15.75" customHeight="1">
      <c r="A316" s="32"/>
      <c r="B316" s="32"/>
      <c r="C316" s="32"/>
      <c r="D316" s="32"/>
      <c r="E316" s="32"/>
      <c r="F316" s="32"/>
      <c r="G316" s="32"/>
      <c r="H316" s="32"/>
      <c r="I316" s="32"/>
    </row>
    <row r="317" ht="15.75" customHeight="1">
      <c r="A317" s="32"/>
      <c r="B317" s="32"/>
      <c r="C317" s="32"/>
      <c r="D317" s="32"/>
      <c r="E317" s="32"/>
      <c r="F317" s="32"/>
      <c r="G317" s="32"/>
      <c r="H317" s="32"/>
      <c r="I317" s="32"/>
    </row>
    <row r="318" ht="15.75" customHeight="1">
      <c r="A318" s="32"/>
      <c r="B318" s="32"/>
      <c r="C318" s="32"/>
      <c r="D318" s="32"/>
      <c r="E318" s="32"/>
      <c r="F318" s="32"/>
      <c r="G318" s="32"/>
      <c r="H318" s="32"/>
      <c r="I318" s="32"/>
    </row>
    <row r="319" ht="15.75" customHeight="1">
      <c r="A319" s="32"/>
      <c r="B319" s="32"/>
      <c r="C319" s="32"/>
      <c r="D319" s="32"/>
      <c r="E319" s="32"/>
      <c r="F319" s="32"/>
      <c r="G319" s="32"/>
      <c r="H319" s="32"/>
      <c r="I319" s="32"/>
    </row>
    <row r="320" ht="15.75" customHeight="1">
      <c r="A320" s="32"/>
      <c r="B320" s="32"/>
      <c r="C320" s="32"/>
      <c r="D320" s="32"/>
      <c r="E320" s="32"/>
      <c r="F320" s="32"/>
      <c r="G320" s="32"/>
      <c r="H320" s="32"/>
      <c r="I320" s="32"/>
    </row>
    <row r="321" ht="15.75" customHeight="1">
      <c r="A321" s="32"/>
      <c r="B321" s="32"/>
      <c r="C321" s="32"/>
      <c r="D321" s="32"/>
      <c r="E321" s="32"/>
      <c r="F321" s="32"/>
      <c r="G321" s="32"/>
      <c r="H321" s="32"/>
      <c r="I321" s="32"/>
    </row>
    <row r="322" ht="15.75" customHeight="1">
      <c r="A322" s="32"/>
      <c r="B322" s="32"/>
      <c r="C322" s="32"/>
      <c r="D322" s="32"/>
      <c r="E322" s="32"/>
      <c r="F322" s="32"/>
      <c r="G322" s="32"/>
      <c r="H322" s="32"/>
      <c r="I322" s="32"/>
    </row>
    <row r="323" ht="15.75" customHeight="1">
      <c r="A323" s="32"/>
      <c r="B323" s="32"/>
      <c r="C323" s="32"/>
      <c r="D323" s="32"/>
      <c r="E323" s="32"/>
      <c r="F323" s="32"/>
      <c r="G323" s="32"/>
      <c r="H323" s="32"/>
      <c r="I323" s="32"/>
    </row>
    <row r="324" ht="15.75" customHeight="1">
      <c r="A324" s="32"/>
      <c r="B324" s="32"/>
      <c r="C324" s="32"/>
      <c r="D324" s="32"/>
      <c r="E324" s="32"/>
      <c r="F324" s="32"/>
      <c r="G324" s="32"/>
      <c r="H324" s="32"/>
      <c r="I324" s="32"/>
    </row>
    <row r="325" ht="15.75" customHeight="1">
      <c r="A325" s="32"/>
      <c r="B325" s="32"/>
      <c r="C325" s="32"/>
      <c r="D325" s="32"/>
      <c r="E325" s="32"/>
      <c r="F325" s="32"/>
      <c r="G325" s="32"/>
      <c r="H325" s="32"/>
      <c r="I325" s="32"/>
    </row>
    <row r="326" ht="15.75" customHeight="1">
      <c r="A326" s="32"/>
      <c r="B326" s="32"/>
      <c r="C326" s="32"/>
      <c r="D326" s="32"/>
      <c r="E326" s="32"/>
      <c r="F326" s="32"/>
      <c r="G326" s="32"/>
      <c r="H326" s="32"/>
      <c r="I326" s="32"/>
    </row>
    <row r="327" ht="15.75" customHeight="1">
      <c r="A327" s="32"/>
      <c r="B327" s="32"/>
      <c r="C327" s="32"/>
      <c r="D327" s="32"/>
      <c r="E327" s="32"/>
      <c r="F327" s="32"/>
      <c r="G327" s="32"/>
      <c r="H327" s="32"/>
      <c r="I327" s="32"/>
    </row>
    <row r="328" ht="15.75" customHeight="1">
      <c r="A328" s="32"/>
      <c r="B328" s="32"/>
      <c r="C328" s="32"/>
      <c r="D328" s="32"/>
      <c r="E328" s="32"/>
      <c r="F328" s="32"/>
      <c r="G328" s="32"/>
      <c r="H328" s="32"/>
      <c r="I328" s="32"/>
    </row>
    <row r="329" ht="15.75" customHeight="1">
      <c r="A329" s="32"/>
      <c r="B329" s="32"/>
      <c r="C329" s="32"/>
      <c r="D329" s="32"/>
      <c r="E329" s="32"/>
      <c r="F329" s="32"/>
      <c r="G329" s="32"/>
      <c r="H329" s="32"/>
      <c r="I329" s="32"/>
    </row>
    <row r="330" ht="15.75" customHeight="1">
      <c r="A330" s="32"/>
      <c r="B330" s="32"/>
      <c r="C330" s="32"/>
      <c r="D330" s="32"/>
      <c r="E330" s="32"/>
      <c r="F330" s="32"/>
      <c r="G330" s="32"/>
      <c r="H330" s="32"/>
      <c r="I330" s="32"/>
    </row>
    <row r="331" ht="15.75" customHeight="1">
      <c r="A331" s="32"/>
      <c r="B331" s="32"/>
      <c r="C331" s="32"/>
      <c r="D331" s="32"/>
      <c r="E331" s="32"/>
      <c r="F331" s="32"/>
      <c r="G331" s="32"/>
      <c r="H331" s="32"/>
      <c r="I331" s="32"/>
    </row>
    <row r="332" ht="15.75" customHeight="1">
      <c r="A332" s="32"/>
      <c r="B332" s="32"/>
      <c r="C332" s="32"/>
      <c r="D332" s="32"/>
      <c r="E332" s="32"/>
      <c r="F332" s="32"/>
      <c r="G332" s="32"/>
      <c r="H332" s="32"/>
      <c r="I332" s="32"/>
    </row>
    <row r="333" ht="15.75" customHeight="1">
      <c r="A333" s="32"/>
      <c r="B333" s="32"/>
      <c r="C333" s="32"/>
      <c r="D333" s="32"/>
      <c r="E333" s="32"/>
      <c r="F333" s="32"/>
      <c r="G333" s="32"/>
      <c r="H333" s="32"/>
      <c r="I333" s="32"/>
    </row>
    <row r="334" ht="15.75" customHeight="1">
      <c r="A334" s="32"/>
      <c r="B334" s="32"/>
      <c r="C334" s="32"/>
      <c r="D334" s="32"/>
      <c r="E334" s="32"/>
      <c r="F334" s="32"/>
      <c r="G334" s="32"/>
      <c r="H334" s="32"/>
      <c r="I334" s="32"/>
    </row>
    <row r="335" ht="15.75" customHeight="1">
      <c r="A335" s="32"/>
      <c r="B335" s="32"/>
      <c r="C335" s="32"/>
      <c r="D335" s="32"/>
      <c r="E335" s="32"/>
      <c r="F335" s="32"/>
      <c r="G335" s="32"/>
      <c r="H335" s="32"/>
      <c r="I335" s="32"/>
    </row>
    <row r="336" ht="15.75" customHeight="1">
      <c r="A336" s="32"/>
      <c r="B336" s="32"/>
      <c r="C336" s="32"/>
      <c r="D336" s="32"/>
      <c r="E336" s="32"/>
      <c r="F336" s="32"/>
      <c r="G336" s="32"/>
      <c r="H336" s="32"/>
      <c r="I336" s="32"/>
    </row>
    <row r="337" ht="15.75" customHeight="1">
      <c r="A337" s="32"/>
      <c r="B337" s="32"/>
      <c r="C337" s="32"/>
      <c r="D337" s="32"/>
      <c r="E337" s="32"/>
      <c r="F337" s="32"/>
      <c r="G337" s="32"/>
      <c r="H337" s="32"/>
      <c r="I337" s="32"/>
    </row>
    <row r="338" ht="15.75" customHeight="1">
      <c r="A338" s="32"/>
      <c r="B338" s="32"/>
      <c r="C338" s="32"/>
      <c r="D338" s="32"/>
      <c r="E338" s="32"/>
      <c r="F338" s="32"/>
      <c r="G338" s="32"/>
      <c r="H338" s="32"/>
      <c r="I338" s="32"/>
    </row>
    <row r="339" ht="15.75" customHeight="1">
      <c r="A339" s="32"/>
      <c r="B339" s="32"/>
      <c r="C339" s="32"/>
      <c r="D339" s="32"/>
      <c r="E339" s="32"/>
      <c r="F339" s="32"/>
      <c r="G339" s="32"/>
      <c r="H339" s="32"/>
      <c r="I339" s="32"/>
    </row>
    <row r="340" ht="15.75" customHeight="1">
      <c r="A340" s="32"/>
      <c r="B340" s="32"/>
      <c r="C340" s="32"/>
      <c r="D340" s="32"/>
      <c r="E340" s="32"/>
      <c r="F340" s="32"/>
      <c r="G340" s="32"/>
      <c r="H340" s="32"/>
      <c r="I340" s="32"/>
    </row>
    <row r="341" ht="15.75" customHeight="1">
      <c r="A341" s="32"/>
      <c r="B341" s="32"/>
      <c r="C341" s="32"/>
      <c r="D341" s="32"/>
      <c r="E341" s="32"/>
      <c r="F341" s="32"/>
      <c r="G341" s="32"/>
      <c r="H341" s="32"/>
      <c r="I341" s="32"/>
    </row>
    <row r="342" ht="15.75" customHeight="1">
      <c r="A342" s="32"/>
      <c r="B342" s="32"/>
      <c r="C342" s="32"/>
      <c r="D342" s="32"/>
      <c r="E342" s="32"/>
      <c r="F342" s="32"/>
      <c r="G342" s="32"/>
      <c r="H342" s="32"/>
      <c r="I342" s="32"/>
    </row>
    <row r="343" ht="15.75" customHeight="1">
      <c r="A343" s="32"/>
      <c r="B343" s="32"/>
      <c r="C343" s="32"/>
      <c r="D343" s="32"/>
      <c r="E343" s="32"/>
      <c r="F343" s="32"/>
      <c r="G343" s="32"/>
      <c r="H343" s="32"/>
      <c r="I343" s="32"/>
    </row>
    <row r="344" ht="15.75" customHeight="1">
      <c r="A344" s="32"/>
      <c r="B344" s="32"/>
      <c r="C344" s="32"/>
      <c r="D344" s="32"/>
      <c r="E344" s="32"/>
      <c r="F344" s="32"/>
      <c r="G344" s="32"/>
      <c r="H344" s="32"/>
      <c r="I344" s="32"/>
    </row>
    <row r="345" ht="15.75" customHeight="1">
      <c r="A345" s="32"/>
      <c r="B345" s="32"/>
      <c r="C345" s="32"/>
      <c r="D345" s="32"/>
      <c r="E345" s="32"/>
      <c r="F345" s="32"/>
      <c r="G345" s="32"/>
      <c r="H345" s="32"/>
      <c r="I345" s="32"/>
    </row>
    <row r="346" ht="15.75" customHeight="1">
      <c r="A346" s="32"/>
      <c r="B346" s="32"/>
      <c r="C346" s="32"/>
      <c r="D346" s="32"/>
      <c r="E346" s="32"/>
      <c r="F346" s="32"/>
      <c r="G346" s="32"/>
      <c r="H346" s="32"/>
      <c r="I346" s="32"/>
    </row>
    <row r="347" ht="15.75" customHeight="1">
      <c r="A347" s="32"/>
      <c r="B347" s="32"/>
      <c r="C347" s="32"/>
      <c r="D347" s="32"/>
      <c r="E347" s="32"/>
      <c r="F347" s="32"/>
      <c r="G347" s="32"/>
      <c r="H347" s="32"/>
      <c r="I347" s="32"/>
    </row>
    <row r="348" ht="15.75" customHeight="1">
      <c r="A348" s="32"/>
      <c r="B348" s="32"/>
      <c r="C348" s="32"/>
      <c r="D348" s="32"/>
      <c r="E348" s="32"/>
      <c r="F348" s="32"/>
      <c r="G348" s="32"/>
      <c r="H348" s="32"/>
      <c r="I348" s="32"/>
    </row>
    <row r="349" ht="15.75" customHeight="1">
      <c r="A349" s="32"/>
      <c r="B349" s="32"/>
      <c r="C349" s="32"/>
      <c r="D349" s="32"/>
      <c r="E349" s="32"/>
      <c r="F349" s="32"/>
      <c r="G349" s="32"/>
      <c r="H349" s="32"/>
      <c r="I349" s="32"/>
    </row>
    <row r="350" ht="15.75" customHeight="1">
      <c r="A350" s="32"/>
      <c r="B350" s="32"/>
      <c r="C350" s="32"/>
      <c r="D350" s="32"/>
      <c r="E350" s="32"/>
      <c r="F350" s="32"/>
      <c r="G350" s="32"/>
      <c r="H350" s="32"/>
      <c r="I350" s="32"/>
    </row>
    <row r="351" ht="15.75" customHeight="1">
      <c r="A351" s="32"/>
      <c r="B351" s="32"/>
      <c r="C351" s="32"/>
      <c r="D351" s="32"/>
      <c r="E351" s="32"/>
      <c r="F351" s="32"/>
      <c r="G351" s="32"/>
      <c r="H351" s="32"/>
      <c r="I351" s="32"/>
    </row>
    <row r="352" ht="15.75" customHeight="1">
      <c r="A352" s="32"/>
      <c r="B352" s="32"/>
      <c r="C352" s="32"/>
      <c r="D352" s="32"/>
      <c r="E352" s="32"/>
      <c r="F352" s="32"/>
      <c r="G352" s="32"/>
      <c r="H352" s="32"/>
      <c r="I352" s="32"/>
    </row>
    <row r="353" ht="15.75" customHeight="1">
      <c r="A353" s="32"/>
      <c r="B353" s="32"/>
      <c r="C353" s="32"/>
      <c r="D353" s="32"/>
      <c r="E353" s="32"/>
      <c r="F353" s="32"/>
      <c r="G353" s="32"/>
      <c r="H353" s="32"/>
      <c r="I353" s="32"/>
    </row>
    <row r="354" ht="15.75" customHeight="1">
      <c r="A354" s="32"/>
      <c r="B354" s="32"/>
      <c r="C354" s="32"/>
      <c r="D354" s="32"/>
      <c r="E354" s="32"/>
      <c r="F354" s="32"/>
      <c r="G354" s="32"/>
      <c r="H354" s="32"/>
      <c r="I354" s="32"/>
    </row>
    <row r="355" ht="15.75" customHeight="1">
      <c r="A355" s="32"/>
      <c r="B355" s="32"/>
      <c r="C355" s="32"/>
      <c r="D355" s="32"/>
      <c r="E355" s="32"/>
      <c r="F355" s="32"/>
      <c r="G355" s="32"/>
      <c r="H355" s="32"/>
      <c r="I355" s="32"/>
    </row>
    <row r="356" ht="15.75" customHeight="1">
      <c r="A356" s="32"/>
      <c r="B356" s="32"/>
      <c r="C356" s="32"/>
      <c r="D356" s="32"/>
      <c r="E356" s="32"/>
      <c r="F356" s="32"/>
      <c r="G356" s="32"/>
      <c r="H356" s="32"/>
      <c r="I356" s="32"/>
    </row>
    <row r="357" ht="15.75" customHeight="1">
      <c r="A357" s="32"/>
      <c r="B357" s="32"/>
      <c r="C357" s="32"/>
      <c r="D357" s="32"/>
      <c r="E357" s="32"/>
      <c r="F357" s="32"/>
      <c r="G357" s="32"/>
      <c r="H357" s="32"/>
      <c r="I357" s="32"/>
    </row>
    <row r="358" ht="15.75" customHeight="1">
      <c r="A358" s="32"/>
      <c r="B358" s="32"/>
      <c r="C358" s="32"/>
      <c r="D358" s="32"/>
      <c r="E358" s="32"/>
      <c r="F358" s="32"/>
      <c r="G358" s="32"/>
      <c r="H358" s="32"/>
      <c r="I358" s="32"/>
    </row>
    <row r="359" ht="15.75" customHeight="1">
      <c r="A359" s="32"/>
      <c r="B359" s="32"/>
      <c r="C359" s="32"/>
      <c r="D359" s="32"/>
      <c r="E359" s="32"/>
      <c r="F359" s="32"/>
      <c r="G359" s="32"/>
      <c r="H359" s="32"/>
      <c r="I359" s="32"/>
    </row>
    <row r="360" ht="15.75" customHeight="1">
      <c r="A360" s="32"/>
      <c r="B360" s="32"/>
      <c r="C360" s="32"/>
      <c r="D360" s="32"/>
      <c r="E360" s="32"/>
      <c r="F360" s="32"/>
      <c r="G360" s="32"/>
      <c r="H360" s="32"/>
      <c r="I360" s="32"/>
    </row>
    <row r="361" ht="15.75" customHeight="1">
      <c r="A361" s="32"/>
      <c r="B361" s="32"/>
      <c r="C361" s="32"/>
      <c r="D361" s="32"/>
      <c r="E361" s="32"/>
      <c r="F361" s="32"/>
      <c r="G361" s="32"/>
      <c r="H361" s="32"/>
      <c r="I361" s="32"/>
    </row>
    <row r="362" ht="15.75" customHeight="1">
      <c r="A362" s="32"/>
      <c r="B362" s="32"/>
      <c r="C362" s="32"/>
      <c r="D362" s="32"/>
      <c r="E362" s="32"/>
      <c r="F362" s="32"/>
      <c r="G362" s="32"/>
      <c r="H362" s="32"/>
      <c r="I362" s="32"/>
    </row>
    <row r="363" ht="15.75" customHeight="1">
      <c r="A363" s="32"/>
      <c r="B363" s="32"/>
      <c r="C363" s="32"/>
      <c r="D363" s="32"/>
      <c r="E363" s="32"/>
      <c r="F363" s="32"/>
      <c r="G363" s="32"/>
      <c r="H363" s="32"/>
      <c r="I363" s="32"/>
    </row>
    <row r="364" ht="15.75" customHeight="1">
      <c r="A364" s="32"/>
      <c r="B364" s="32"/>
      <c r="C364" s="32"/>
      <c r="D364" s="32"/>
      <c r="E364" s="32"/>
      <c r="F364" s="32"/>
      <c r="G364" s="32"/>
      <c r="H364" s="32"/>
      <c r="I364" s="32"/>
    </row>
    <row r="365" ht="15.75" customHeight="1">
      <c r="A365" s="32"/>
      <c r="B365" s="32"/>
      <c r="C365" s="32"/>
      <c r="D365" s="32"/>
      <c r="E365" s="32"/>
      <c r="F365" s="32"/>
      <c r="G365" s="32"/>
      <c r="H365" s="32"/>
      <c r="I365" s="32"/>
    </row>
    <row r="366" ht="15.75" customHeight="1">
      <c r="A366" s="32"/>
      <c r="B366" s="32"/>
      <c r="C366" s="32"/>
      <c r="D366" s="32"/>
      <c r="E366" s="32"/>
      <c r="F366" s="32"/>
      <c r="G366" s="32"/>
      <c r="H366" s="32"/>
      <c r="I366" s="32"/>
    </row>
    <row r="367" ht="15.75" customHeight="1">
      <c r="A367" s="32"/>
      <c r="B367" s="32"/>
      <c r="C367" s="32"/>
      <c r="D367" s="32"/>
      <c r="E367" s="32"/>
      <c r="F367" s="32"/>
      <c r="G367" s="32"/>
      <c r="H367" s="32"/>
      <c r="I367" s="32"/>
    </row>
    <row r="368" ht="15.75" customHeight="1">
      <c r="A368" s="32"/>
      <c r="B368" s="32"/>
      <c r="C368" s="32"/>
      <c r="D368" s="32"/>
      <c r="E368" s="32"/>
      <c r="F368" s="32"/>
      <c r="G368" s="32"/>
      <c r="H368" s="32"/>
      <c r="I368" s="32"/>
    </row>
    <row r="369" ht="15.75" customHeight="1">
      <c r="A369" s="32"/>
      <c r="B369" s="32"/>
      <c r="C369" s="32"/>
      <c r="D369" s="32"/>
      <c r="E369" s="32"/>
      <c r="F369" s="32"/>
      <c r="G369" s="32"/>
      <c r="H369" s="32"/>
      <c r="I369" s="32"/>
    </row>
    <row r="370" ht="15.75" customHeight="1">
      <c r="A370" s="32"/>
      <c r="B370" s="32"/>
      <c r="C370" s="32"/>
      <c r="D370" s="32"/>
      <c r="E370" s="32"/>
      <c r="F370" s="32"/>
      <c r="G370" s="32"/>
      <c r="H370" s="32"/>
      <c r="I370" s="32"/>
    </row>
    <row r="371" ht="15.75" customHeight="1">
      <c r="A371" s="32"/>
      <c r="B371" s="32"/>
      <c r="C371" s="32"/>
      <c r="D371" s="32"/>
      <c r="E371" s="32"/>
      <c r="F371" s="32"/>
      <c r="G371" s="32"/>
      <c r="H371" s="32"/>
      <c r="I371" s="32"/>
    </row>
    <row r="372" ht="15.75" customHeight="1">
      <c r="A372" s="32"/>
      <c r="B372" s="32"/>
      <c r="C372" s="32"/>
      <c r="D372" s="32"/>
      <c r="E372" s="32"/>
      <c r="F372" s="32"/>
      <c r="G372" s="32"/>
      <c r="H372" s="32"/>
      <c r="I372" s="32"/>
    </row>
    <row r="373" ht="15.75" customHeight="1">
      <c r="A373" s="32"/>
      <c r="B373" s="32"/>
      <c r="C373" s="32"/>
      <c r="D373" s="32"/>
      <c r="E373" s="32"/>
      <c r="F373" s="32"/>
      <c r="G373" s="32"/>
      <c r="H373" s="32"/>
      <c r="I373" s="32"/>
    </row>
    <row r="374" ht="15.75" customHeight="1">
      <c r="A374" s="32"/>
      <c r="B374" s="32"/>
      <c r="C374" s="32"/>
      <c r="D374" s="32"/>
      <c r="E374" s="32"/>
      <c r="F374" s="32"/>
      <c r="G374" s="32"/>
      <c r="H374" s="32"/>
      <c r="I374" s="32"/>
    </row>
    <row r="375" ht="15.75" customHeight="1">
      <c r="A375" s="32"/>
      <c r="B375" s="32"/>
      <c r="C375" s="32"/>
      <c r="D375" s="32"/>
      <c r="E375" s="32"/>
      <c r="F375" s="32"/>
      <c r="G375" s="32"/>
      <c r="H375" s="32"/>
      <c r="I375" s="32"/>
    </row>
    <row r="376" ht="15.75" customHeight="1">
      <c r="A376" s="32"/>
      <c r="B376" s="32"/>
      <c r="C376" s="32"/>
      <c r="D376" s="32"/>
      <c r="E376" s="32"/>
      <c r="F376" s="32"/>
      <c r="G376" s="32"/>
      <c r="H376" s="32"/>
      <c r="I376" s="32"/>
    </row>
    <row r="377" ht="15.75" customHeight="1">
      <c r="A377" s="32"/>
      <c r="B377" s="32"/>
      <c r="C377" s="32"/>
      <c r="D377" s="32"/>
      <c r="E377" s="32"/>
      <c r="F377" s="32"/>
      <c r="G377" s="32"/>
      <c r="H377" s="32"/>
      <c r="I377" s="32"/>
    </row>
    <row r="378" ht="15.75" customHeight="1">
      <c r="A378" s="32"/>
      <c r="B378" s="32"/>
      <c r="C378" s="32"/>
      <c r="D378" s="32"/>
      <c r="E378" s="32"/>
      <c r="F378" s="32"/>
      <c r="G378" s="32"/>
      <c r="H378" s="32"/>
      <c r="I378" s="32"/>
    </row>
    <row r="379" ht="15.75" customHeight="1">
      <c r="A379" s="32"/>
      <c r="B379" s="32"/>
      <c r="C379" s="32"/>
      <c r="D379" s="32"/>
      <c r="E379" s="32"/>
      <c r="F379" s="32"/>
      <c r="G379" s="32"/>
      <c r="H379" s="32"/>
      <c r="I379" s="32"/>
    </row>
    <row r="380" ht="15.75" customHeight="1">
      <c r="A380" s="32"/>
      <c r="B380" s="32"/>
      <c r="C380" s="32"/>
      <c r="D380" s="32"/>
      <c r="E380" s="32"/>
      <c r="F380" s="32"/>
      <c r="G380" s="32"/>
      <c r="H380" s="32"/>
      <c r="I380" s="32"/>
    </row>
    <row r="381" ht="15.75" customHeight="1">
      <c r="A381" s="32"/>
      <c r="B381" s="32"/>
      <c r="C381" s="32"/>
      <c r="D381" s="32"/>
      <c r="E381" s="32"/>
      <c r="F381" s="32"/>
      <c r="G381" s="32"/>
      <c r="H381" s="32"/>
      <c r="I381" s="32"/>
    </row>
    <row r="382" ht="15.75" customHeight="1">
      <c r="A382" s="32"/>
      <c r="B382" s="32"/>
      <c r="C382" s="32"/>
      <c r="D382" s="32"/>
      <c r="E382" s="32"/>
      <c r="F382" s="32"/>
      <c r="G382" s="32"/>
      <c r="H382" s="32"/>
      <c r="I382" s="32"/>
    </row>
    <row r="383" ht="15.75" customHeight="1">
      <c r="A383" s="32"/>
      <c r="B383" s="32"/>
      <c r="C383" s="32"/>
      <c r="D383" s="32"/>
      <c r="E383" s="32"/>
      <c r="F383" s="32"/>
      <c r="G383" s="32"/>
      <c r="H383" s="32"/>
      <c r="I383" s="32"/>
    </row>
    <row r="384" ht="15.75" customHeight="1">
      <c r="A384" s="32"/>
      <c r="B384" s="32"/>
      <c r="C384" s="32"/>
      <c r="D384" s="32"/>
      <c r="E384" s="32"/>
      <c r="F384" s="32"/>
      <c r="G384" s="32"/>
      <c r="H384" s="32"/>
      <c r="I384" s="32"/>
    </row>
    <row r="385" ht="15.75" customHeight="1">
      <c r="A385" s="32"/>
      <c r="B385" s="32"/>
      <c r="C385" s="32"/>
      <c r="D385" s="32"/>
      <c r="E385" s="32"/>
      <c r="F385" s="32"/>
      <c r="G385" s="32"/>
      <c r="H385" s="32"/>
      <c r="I385" s="32"/>
    </row>
    <row r="386" ht="15.75" customHeight="1">
      <c r="A386" s="32"/>
      <c r="B386" s="32"/>
      <c r="C386" s="32"/>
      <c r="D386" s="32"/>
      <c r="E386" s="32"/>
      <c r="F386" s="32"/>
      <c r="G386" s="32"/>
      <c r="H386" s="32"/>
      <c r="I386" s="32"/>
    </row>
    <row r="387" ht="15.75" customHeight="1">
      <c r="A387" s="32"/>
      <c r="B387" s="32"/>
      <c r="C387" s="32"/>
      <c r="D387" s="32"/>
      <c r="E387" s="32"/>
      <c r="F387" s="32"/>
      <c r="G387" s="32"/>
      <c r="H387" s="32"/>
      <c r="I387" s="32"/>
    </row>
    <row r="388" ht="15.75" customHeight="1">
      <c r="A388" s="32"/>
      <c r="B388" s="32"/>
      <c r="C388" s="32"/>
      <c r="D388" s="32"/>
      <c r="E388" s="32"/>
      <c r="F388" s="32"/>
      <c r="G388" s="32"/>
      <c r="H388" s="32"/>
      <c r="I388" s="32"/>
    </row>
    <row r="389" ht="15.75" customHeight="1">
      <c r="A389" s="32"/>
      <c r="B389" s="32"/>
      <c r="C389" s="32"/>
      <c r="D389" s="32"/>
      <c r="E389" s="32"/>
      <c r="F389" s="32"/>
      <c r="G389" s="32"/>
      <c r="H389" s="32"/>
      <c r="I389" s="32"/>
    </row>
    <row r="390" ht="15.75" customHeight="1">
      <c r="A390" s="32"/>
      <c r="B390" s="32"/>
      <c r="C390" s="32"/>
      <c r="D390" s="32"/>
      <c r="E390" s="32"/>
      <c r="F390" s="32"/>
      <c r="G390" s="32"/>
      <c r="H390" s="32"/>
      <c r="I390" s="32"/>
    </row>
    <row r="391" ht="15.75" customHeight="1">
      <c r="A391" s="32"/>
      <c r="B391" s="32"/>
      <c r="C391" s="32"/>
      <c r="D391" s="32"/>
      <c r="E391" s="32"/>
      <c r="F391" s="32"/>
      <c r="G391" s="32"/>
      <c r="H391" s="32"/>
      <c r="I391" s="32"/>
    </row>
    <row r="392" ht="15.75" customHeight="1">
      <c r="A392" s="32"/>
      <c r="B392" s="32"/>
      <c r="C392" s="32"/>
      <c r="D392" s="32"/>
      <c r="E392" s="32"/>
      <c r="F392" s="32"/>
      <c r="G392" s="32"/>
      <c r="H392" s="32"/>
      <c r="I392" s="32"/>
    </row>
    <row r="393" ht="15.75" customHeight="1">
      <c r="A393" s="32"/>
      <c r="B393" s="32"/>
      <c r="C393" s="32"/>
      <c r="D393" s="32"/>
      <c r="E393" s="32"/>
      <c r="F393" s="32"/>
      <c r="G393" s="32"/>
      <c r="H393" s="32"/>
      <c r="I393" s="32"/>
    </row>
    <row r="394" ht="15.75" customHeight="1">
      <c r="A394" s="32"/>
      <c r="B394" s="32"/>
      <c r="C394" s="32"/>
      <c r="D394" s="32"/>
      <c r="E394" s="32"/>
      <c r="F394" s="32"/>
      <c r="G394" s="32"/>
      <c r="H394" s="32"/>
      <c r="I394" s="32"/>
    </row>
    <row r="395" ht="15.75" customHeight="1">
      <c r="A395" s="32"/>
      <c r="B395" s="32"/>
      <c r="C395" s="32"/>
      <c r="D395" s="32"/>
      <c r="E395" s="32"/>
      <c r="F395" s="32"/>
      <c r="G395" s="32"/>
      <c r="H395" s="32"/>
      <c r="I395" s="32"/>
    </row>
    <row r="396" ht="15.75" customHeight="1">
      <c r="A396" s="32"/>
      <c r="B396" s="32"/>
      <c r="C396" s="32"/>
      <c r="D396" s="32"/>
      <c r="E396" s="32"/>
      <c r="F396" s="32"/>
      <c r="G396" s="32"/>
      <c r="H396" s="32"/>
      <c r="I396" s="32"/>
    </row>
    <row r="397" ht="15.75" customHeight="1">
      <c r="A397" s="32"/>
      <c r="B397" s="32"/>
      <c r="C397" s="32"/>
      <c r="D397" s="32"/>
      <c r="E397" s="32"/>
      <c r="F397" s="32"/>
      <c r="G397" s="32"/>
      <c r="H397" s="32"/>
      <c r="I397" s="32"/>
    </row>
    <row r="398" ht="15.75" customHeight="1">
      <c r="A398" s="32"/>
      <c r="B398" s="32"/>
      <c r="C398" s="32"/>
      <c r="D398" s="32"/>
      <c r="E398" s="32"/>
      <c r="F398" s="32"/>
      <c r="G398" s="32"/>
      <c r="H398" s="32"/>
      <c r="I398" s="32"/>
    </row>
    <row r="399" ht="15.75" customHeight="1">
      <c r="A399" s="32"/>
      <c r="B399" s="32"/>
      <c r="C399" s="32"/>
      <c r="D399" s="32"/>
      <c r="E399" s="32"/>
      <c r="F399" s="32"/>
      <c r="G399" s="32"/>
      <c r="H399" s="32"/>
      <c r="I399" s="32"/>
    </row>
    <row r="400" ht="15.75" customHeight="1">
      <c r="A400" s="32"/>
      <c r="B400" s="32"/>
      <c r="C400" s="32"/>
      <c r="D400" s="32"/>
      <c r="E400" s="32"/>
      <c r="F400" s="32"/>
      <c r="G400" s="32"/>
      <c r="H400" s="32"/>
      <c r="I400" s="32"/>
    </row>
    <row r="401" ht="15.75" customHeight="1">
      <c r="A401" s="32"/>
      <c r="B401" s="32"/>
      <c r="C401" s="32"/>
      <c r="D401" s="32"/>
      <c r="E401" s="32"/>
      <c r="F401" s="32"/>
      <c r="G401" s="32"/>
      <c r="H401" s="32"/>
      <c r="I401" s="32"/>
    </row>
    <row r="402" ht="15.75" customHeight="1">
      <c r="A402" s="32"/>
      <c r="B402" s="32"/>
      <c r="C402" s="32"/>
      <c r="D402" s="32"/>
      <c r="E402" s="32"/>
      <c r="F402" s="32"/>
      <c r="G402" s="32"/>
      <c r="H402" s="32"/>
      <c r="I402" s="32"/>
    </row>
    <row r="403" ht="15.75" customHeight="1">
      <c r="A403" s="32"/>
      <c r="B403" s="32"/>
      <c r="C403" s="32"/>
      <c r="D403" s="32"/>
      <c r="E403" s="32"/>
      <c r="F403" s="32"/>
      <c r="G403" s="32"/>
      <c r="H403" s="32"/>
      <c r="I403" s="32"/>
    </row>
    <row r="404" ht="15.75" customHeight="1">
      <c r="A404" s="32"/>
      <c r="B404" s="32"/>
      <c r="C404" s="32"/>
      <c r="D404" s="32"/>
      <c r="E404" s="32"/>
      <c r="F404" s="32"/>
      <c r="G404" s="32"/>
      <c r="H404" s="32"/>
      <c r="I404" s="32"/>
    </row>
    <row r="405" ht="15.75" customHeight="1">
      <c r="A405" s="32"/>
      <c r="B405" s="32"/>
      <c r="C405" s="32"/>
      <c r="D405" s="32"/>
      <c r="E405" s="32"/>
      <c r="F405" s="32"/>
      <c r="G405" s="32"/>
      <c r="H405" s="32"/>
      <c r="I405" s="32"/>
    </row>
    <row r="406" ht="15.75" customHeight="1">
      <c r="A406" s="32"/>
      <c r="B406" s="32"/>
      <c r="C406" s="32"/>
      <c r="D406" s="32"/>
      <c r="E406" s="32"/>
      <c r="F406" s="32"/>
      <c r="G406" s="32"/>
      <c r="H406" s="32"/>
      <c r="I406" s="32"/>
    </row>
    <row r="407" ht="15.75" customHeight="1">
      <c r="A407" s="32"/>
      <c r="B407" s="32"/>
      <c r="C407" s="32"/>
      <c r="D407" s="32"/>
      <c r="E407" s="32"/>
      <c r="F407" s="32"/>
      <c r="G407" s="32"/>
      <c r="H407" s="32"/>
      <c r="I407" s="32"/>
    </row>
    <row r="408" ht="15.75" customHeight="1">
      <c r="A408" s="32"/>
      <c r="B408" s="32"/>
      <c r="C408" s="32"/>
      <c r="D408" s="32"/>
      <c r="E408" s="32"/>
      <c r="F408" s="32"/>
      <c r="G408" s="32"/>
      <c r="H408" s="32"/>
      <c r="I408" s="32"/>
    </row>
    <row r="409" ht="15.75" customHeight="1">
      <c r="A409" s="32"/>
      <c r="B409" s="32"/>
      <c r="C409" s="32"/>
      <c r="D409" s="32"/>
      <c r="E409" s="32"/>
      <c r="F409" s="32"/>
      <c r="G409" s="32"/>
      <c r="H409" s="32"/>
      <c r="I409" s="32"/>
    </row>
    <row r="410" ht="15.75" customHeight="1">
      <c r="A410" s="32"/>
      <c r="B410" s="32"/>
      <c r="C410" s="32"/>
      <c r="D410" s="32"/>
      <c r="E410" s="32"/>
      <c r="F410" s="32"/>
      <c r="G410" s="32"/>
      <c r="H410" s="32"/>
      <c r="I410" s="32"/>
    </row>
    <row r="411" ht="15.75" customHeight="1">
      <c r="A411" s="32"/>
      <c r="B411" s="32"/>
      <c r="C411" s="32"/>
      <c r="D411" s="32"/>
      <c r="E411" s="32"/>
      <c r="F411" s="32"/>
      <c r="G411" s="32"/>
      <c r="H411" s="32"/>
      <c r="I411" s="32"/>
    </row>
    <row r="412" ht="15.75" customHeight="1">
      <c r="A412" s="32"/>
      <c r="B412" s="32"/>
      <c r="C412" s="32"/>
      <c r="D412" s="32"/>
      <c r="E412" s="32"/>
      <c r="F412" s="32"/>
      <c r="G412" s="32"/>
      <c r="H412" s="32"/>
      <c r="I412" s="32"/>
    </row>
    <row r="413" ht="15.75" customHeight="1">
      <c r="A413" s="32"/>
      <c r="B413" s="32"/>
      <c r="C413" s="32"/>
      <c r="D413" s="32"/>
      <c r="E413" s="32"/>
      <c r="F413" s="32"/>
      <c r="G413" s="32"/>
      <c r="H413" s="32"/>
      <c r="I413" s="32"/>
    </row>
    <row r="414" ht="15.75" customHeight="1">
      <c r="A414" s="32"/>
      <c r="B414" s="32"/>
      <c r="C414" s="32"/>
      <c r="D414" s="32"/>
      <c r="E414" s="32"/>
      <c r="F414" s="32"/>
      <c r="G414" s="32"/>
      <c r="H414" s="32"/>
      <c r="I414" s="32"/>
    </row>
    <row r="415" ht="15.75" customHeight="1">
      <c r="A415" s="32"/>
      <c r="B415" s="32"/>
      <c r="C415" s="32"/>
      <c r="D415" s="32"/>
      <c r="E415" s="32"/>
      <c r="F415" s="32"/>
      <c r="G415" s="32"/>
      <c r="H415" s="32"/>
      <c r="I415" s="32"/>
    </row>
    <row r="416" ht="15.75" customHeight="1">
      <c r="A416" s="32"/>
      <c r="B416" s="32"/>
      <c r="C416" s="32"/>
      <c r="D416" s="32"/>
      <c r="E416" s="32"/>
      <c r="F416" s="32"/>
      <c r="G416" s="32"/>
      <c r="H416" s="32"/>
      <c r="I416" s="32"/>
    </row>
    <row r="417" ht="15.75" customHeight="1">
      <c r="A417" s="32"/>
      <c r="B417" s="32"/>
      <c r="C417" s="32"/>
      <c r="D417" s="32"/>
      <c r="E417" s="32"/>
      <c r="F417" s="32"/>
      <c r="G417" s="32"/>
      <c r="H417" s="32"/>
      <c r="I417" s="32"/>
    </row>
    <row r="418" ht="15.75" customHeight="1">
      <c r="A418" s="32"/>
      <c r="B418" s="32"/>
      <c r="C418" s="32"/>
      <c r="D418" s="32"/>
      <c r="E418" s="32"/>
      <c r="F418" s="32"/>
      <c r="G418" s="32"/>
      <c r="H418" s="32"/>
      <c r="I418" s="32"/>
    </row>
    <row r="419" ht="15.75" customHeight="1">
      <c r="A419" s="32"/>
      <c r="B419" s="32"/>
      <c r="C419" s="32"/>
      <c r="D419" s="32"/>
      <c r="E419" s="32"/>
      <c r="F419" s="32"/>
      <c r="G419" s="32"/>
      <c r="H419" s="32"/>
      <c r="I419" s="32"/>
    </row>
    <row r="420" ht="15.75" customHeight="1">
      <c r="A420" s="32"/>
      <c r="B420" s="32"/>
      <c r="C420" s="32"/>
      <c r="D420" s="32"/>
      <c r="E420" s="32"/>
      <c r="F420" s="32"/>
      <c r="G420" s="32"/>
      <c r="H420" s="32"/>
      <c r="I420" s="32"/>
    </row>
    <row r="421" ht="15.75" customHeight="1">
      <c r="A421" s="32"/>
      <c r="B421" s="32"/>
      <c r="C421" s="32"/>
      <c r="D421" s="32"/>
      <c r="E421" s="32"/>
      <c r="F421" s="32"/>
      <c r="G421" s="32"/>
      <c r="H421" s="32"/>
      <c r="I421" s="32"/>
    </row>
    <row r="422" ht="15.75" customHeight="1">
      <c r="A422" s="32"/>
      <c r="B422" s="32"/>
      <c r="C422" s="32"/>
      <c r="D422" s="32"/>
      <c r="E422" s="32"/>
      <c r="F422" s="32"/>
      <c r="G422" s="32"/>
      <c r="H422" s="32"/>
      <c r="I422" s="32"/>
    </row>
    <row r="423" ht="15.75" customHeight="1">
      <c r="A423" s="32"/>
      <c r="B423" s="32"/>
      <c r="C423" s="32"/>
      <c r="D423" s="32"/>
      <c r="E423" s="32"/>
      <c r="F423" s="32"/>
      <c r="G423" s="32"/>
      <c r="H423" s="32"/>
      <c r="I423" s="32"/>
    </row>
    <row r="424" ht="15.75" customHeight="1">
      <c r="A424" s="32"/>
      <c r="B424" s="32"/>
      <c r="C424" s="32"/>
      <c r="D424" s="32"/>
      <c r="E424" s="32"/>
      <c r="F424" s="32"/>
      <c r="G424" s="32"/>
      <c r="H424" s="32"/>
      <c r="I424" s="32"/>
    </row>
    <row r="425" ht="15.75" customHeight="1">
      <c r="A425" s="32"/>
      <c r="B425" s="32"/>
      <c r="C425" s="32"/>
      <c r="D425" s="32"/>
      <c r="E425" s="32"/>
      <c r="F425" s="32"/>
      <c r="G425" s="32"/>
      <c r="H425" s="32"/>
      <c r="I425" s="32"/>
    </row>
    <row r="426" ht="15.75" customHeight="1">
      <c r="A426" s="32"/>
      <c r="B426" s="32"/>
      <c r="C426" s="32"/>
      <c r="D426" s="32"/>
      <c r="E426" s="32"/>
      <c r="F426" s="32"/>
      <c r="G426" s="32"/>
      <c r="H426" s="32"/>
      <c r="I426" s="32"/>
    </row>
    <row r="427" ht="15.75" customHeight="1">
      <c r="A427" s="32"/>
      <c r="B427" s="32"/>
      <c r="C427" s="32"/>
      <c r="D427" s="32"/>
      <c r="E427" s="32"/>
      <c r="F427" s="32"/>
      <c r="G427" s="32"/>
      <c r="H427" s="32"/>
      <c r="I427" s="32"/>
    </row>
    <row r="428" ht="15.75" customHeight="1">
      <c r="A428" s="32"/>
      <c r="B428" s="32"/>
      <c r="C428" s="32"/>
      <c r="D428" s="32"/>
      <c r="E428" s="32"/>
      <c r="F428" s="32"/>
      <c r="G428" s="32"/>
      <c r="H428" s="32"/>
      <c r="I428" s="32"/>
    </row>
    <row r="429" ht="15.75" customHeight="1">
      <c r="A429" s="32"/>
      <c r="B429" s="32"/>
      <c r="C429" s="32"/>
      <c r="D429" s="32"/>
      <c r="E429" s="32"/>
      <c r="F429" s="32"/>
      <c r="G429" s="32"/>
      <c r="H429" s="32"/>
      <c r="I429" s="32"/>
    </row>
    <row r="430" ht="15.75" customHeight="1">
      <c r="A430" s="32"/>
      <c r="B430" s="32"/>
      <c r="C430" s="32"/>
      <c r="D430" s="32"/>
      <c r="E430" s="32"/>
      <c r="F430" s="32"/>
      <c r="G430" s="32"/>
      <c r="H430" s="32"/>
      <c r="I430" s="32"/>
    </row>
    <row r="431" ht="15.75" customHeight="1">
      <c r="A431" s="32"/>
      <c r="B431" s="32"/>
      <c r="C431" s="32"/>
      <c r="D431" s="32"/>
      <c r="E431" s="32"/>
      <c r="F431" s="32"/>
      <c r="G431" s="32"/>
      <c r="H431" s="32"/>
      <c r="I431" s="32"/>
    </row>
    <row r="432" ht="15.75" customHeight="1">
      <c r="A432" s="32"/>
      <c r="B432" s="32"/>
      <c r="C432" s="32"/>
      <c r="D432" s="32"/>
      <c r="E432" s="32"/>
      <c r="F432" s="32"/>
      <c r="G432" s="32"/>
      <c r="H432" s="32"/>
      <c r="I432" s="32"/>
    </row>
    <row r="433" ht="15.75" customHeight="1">
      <c r="A433" s="32"/>
      <c r="B433" s="32"/>
      <c r="C433" s="32"/>
      <c r="D433" s="32"/>
      <c r="E433" s="32"/>
      <c r="F433" s="32"/>
      <c r="G433" s="32"/>
      <c r="H433" s="32"/>
      <c r="I433" s="32"/>
    </row>
    <row r="434" ht="15.75" customHeight="1">
      <c r="A434" s="32"/>
      <c r="B434" s="32"/>
      <c r="C434" s="32"/>
      <c r="D434" s="32"/>
      <c r="E434" s="32"/>
      <c r="F434" s="32"/>
      <c r="G434" s="32"/>
      <c r="H434" s="32"/>
      <c r="I434" s="32"/>
    </row>
    <row r="435" ht="15.75" customHeight="1">
      <c r="A435" s="32"/>
      <c r="B435" s="32"/>
      <c r="C435" s="32"/>
      <c r="D435" s="32"/>
      <c r="E435" s="32"/>
      <c r="F435" s="32"/>
      <c r="G435" s="32"/>
      <c r="H435" s="32"/>
      <c r="I435" s="32"/>
    </row>
    <row r="436" ht="15.75" customHeight="1">
      <c r="A436" s="32"/>
      <c r="B436" s="32"/>
      <c r="C436" s="32"/>
      <c r="D436" s="32"/>
      <c r="E436" s="32"/>
      <c r="F436" s="32"/>
      <c r="G436" s="32"/>
      <c r="H436" s="32"/>
      <c r="I436" s="32"/>
    </row>
    <row r="437" ht="15.75" customHeight="1">
      <c r="A437" s="32"/>
      <c r="B437" s="32"/>
      <c r="C437" s="32"/>
      <c r="D437" s="32"/>
      <c r="E437" s="32"/>
      <c r="F437" s="32"/>
      <c r="G437" s="32"/>
      <c r="H437" s="32"/>
      <c r="I437" s="32"/>
    </row>
    <row r="438" ht="15.75" customHeight="1">
      <c r="A438" s="32"/>
      <c r="B438" s="32"/>
      <c r="C438" s="32"/>
      <c r="D438" s="32"/>
      <c r="E438" s="32"/>
      <c r="F438" s="32"/>
      <c r="G438" s="32"/>
      <c r="H438" s="32"/>
      <c r="I438" s="32"/>
    </row>
    <row r="439" ht="15.75" customHeight="1">
      <c r="A439" s="32"/>
      <c r="B439" s="32"/>
      <c r="C439" s="32"/>
      <c r="D439" s="32"/>
      <c r="E439" s="32"/>
      <c r="F439" s="32"/>
      <c r="G439" s="32"/>
      <c r="H439" s="32"/>
      <c r="I439" s="32"/>
    </row>
    <row r="440" ht="15.75" customHeight="1">
      <c r="A440" s="32"/>
      <c r="B440" s="32"/>
      <c r="C440" s="32"/>
      <c r="D440" s="32"/>
      <c r="E440" s="32"/>
      <c r="F440" s="32"/>
      <c r="G440" s="32"/>
      <c r="H440" s="32"/>
      <c r="I440" s="32"/>
    </row>
    <row r="441" ht="15.75" customHeight="1">
      <c r="A441" s="32"/>
      <c r="B441" s="32"/>
      <c r="C441" s="32"/>
      <c r="D441" s="32"/>
      <c r="E441" s="32"/>
      <c r="F441" s="32"/>
      <c r="G441" s="32"/>
      <c r="H441" s="32"/>
      <c r="I441" s="32"/>
    </row>
    <row r="442" ht="15.75" customHeight="1">
      <c r="A442" s="32"/>
      <c r="B442" s="32"/>
      <c r="C442" s="32"/>
      <c r="D442" s="32"/>
      <c r="E442" s="32"/>
      <c r="F442" s="32"/>
      <c r="G442" s="32"/>
      <c r="H442" s="32"/>
      <c r="I442" s="32"/>
    </row>
    <row r="443" ht="15.75" customHeight="1">
      <c r="A443" s="32"/>
      <c r="B443" s="32"/>
      <c r="C443" s="32"/>
      <c r="D443" s="32"/>
      <c r="E443" s="32"/>
      <c r="F443" s="32"/>
      <c r="G443" s="32"/>
      <c r="H443" s="32"/>
      <c r="I443" s="32"/>
    </row>
    <row r="444" ht="15.75" customHeight="1">
      <c r="A444" s="32"/>
      <c r="B444" s="32"/>
      <c r="C444" s="32"/>
      <c r="D444" s="32"/>
      <c r="E444" s="32"/>
      <c r="F444" s="32"/>
      <c r="G444" s="32"/>
      <c r="H444" s="32"/>
      <c r="I444" s="32"/>
    </row>
    <row r="445" ht="15.75" customHeight="1">
      <c r="A445" s="32"/>
      <c r="B445" s="32"/>
      <c r="C445" s="32"/>
      <c r="D445" s="32"/>
      <c r="E445" s="32"/>
      <c r="F445" s="32"/>
      <c r="G445" s="32"/>
      <c r="H445" s="32"/>
      <c r="I445" s="32"/>
    </row>
    <row r="446" ht="15.75" customHeight="1">
      <c r="A446" s="32"/>
      <c r="B446" s="32"/>
      <c r="C446" s="32"/>
      <c r="D446" s="32"/>
      <c r="E446" s="32"/>
      <c r="F446" s="32"/>
      <c r="G446" s="32"/>
      <c r="H446" s="32"/>
      <c r="I446" s="32"/>
    </row>
    <row r="447" ht="15.75" customHeight="1">
      <c r="A447" s="32"/>
      <c r="B447" s="32"/>
      <c r="C447" s="32"/>
      <c r="D447" s="32"/>
      <c r="E447" s="32"/>
      <c r="F447" s="32"/>
      <c r="G447" s="32"/>
      <c r="H447" s="32"/>
      <c r="I447" s="32"/>
    </row>
    <row r="448" ht="15.75" customHeight="1">
      <c r="A448" s="32"/>
      <c r="B448" s="32"/>
      <c r="C448" s="32"/>
      <c r="D448" s="32"/>
      <c r="E448" s="32"/>
      <c r="F448" s="32"/>
      <c r="G448" s="32"/>
      <c r="H448" s="32"/>
      <c r="I448" s="32"/>
    </row>
    <row r="449" ht="15.75" customHeight="1">
      <c r="A449" s="32"/>
      <c r="B449" s="32"/>
      <c r="C449" s="32"/>
      <c r="D449" s="32"/>
      <c r="E449" s="32"/>
      <c r="F449" s="32"/>
      <c r="G449" s="32"/>
      <c r="H449" s="32"/>
      <c r="I449" s="32"/>
    </row>
    <row r="450" ht="15.75" customHeight="1">
      <c r="A450" s="32"/>
      <c r="B450" s="32"/>
      <c r="C450" s="32"/>
      <c r="D450" s="32"/>
      <c r="E450" s="32"/>
      <c r="F450" s="32"/>
      <c r="G450" s="32"/>
      <c r="H450" s="32"/>
      <c r="I450" s="32"/>
    </row>
    <row r="451" ht="15.75" customHeight="1">
      <c r="A451" s="32"/>
      <c r="B451" s="32"/>
      <c r="C451" s="32"/>
      <c r="D451" s="32"/>
      <c r="E451" s="32"/>
      <c r="F451" s="32"/>
      <c r="G451" s="32"/>
      <c r="H451" s="32"/>
      <c r="I451" s="32"/>
    </row>
    <row r="452" ht="15.75" customHeight="1">
      <c r="A452" s="32"/>
      <c r="B452" s="32"/>
      <c r="C452" s="32"/>
      <c r="D452" s="32"/>
      <c r="E452" s="32"/>
      <c r="F452" s="32"/>
      <c r="G452" s="32"/>
      <c r="H452" s="32"/>
      <c r="I452" s="32"/>
    </row>
    <row r="453" ht="15.75" customHeight="1">
      <c r="A453" s="32"/>
      <c r="B453" s="32"/>
      <c r="C453" s="32"/>
      <c r="D453" s="32"/>
      <c r="E453" s="32"/>
      <c r="F453" s="32"/>
      <c r="G453" s="32"/>
      <c r="H453" s="32"/>
      <c r="I453" s="32"/>
    </row>
    <row r="454" ht="15.75" customHeight="1">
      <c r="A454" s="32"/>
      <c r="B454" s="32"/>
      <c r="C454" s="32"/>
      <c r="D454" s="32"/>
      <c r="E454" s="32"/>
      <c r="F454" s="32"/>
      <c r="G454" s="32"/>
      <c r="H454" s="32"/>
      <c r="I454" s="32"/>
    </row>
    <row r="455" ht="15.75" customHeight="1">
      <c r="A455" s="32"/>
      <c r="B455" s="32"/>
      <c r="C455" s="32"/>
      <c r="D455" s="32"/>
      <c r="E455" s="32"/>
      <c r="F455" s="32"/>
      <c r="G455" s="32"/>
      <c r="H455" s="32"/>
      <c r="I455" s="32"/>
    </row>
    <row r="456" ht="15.75" customHeight="1">
      <c r="A456" s="32"/>
      <c r="B456" s="32"/>
      <c r="C456" s="32"/>
      <c r="D456" s="32"/>
      <c r="E456" s="32"/>
      <c r="F456" s="32"/>
      <c r="G456" s="32"/>
      <c r="H456" s="32"/>
      <c r="I456" s="32"/>
    </row>
    <row r="457" ht="15.75" customHeight="1">
      <c r="A457" s="32"/>
      <c r="B457" s="32"/>
      <c r="C457" s="32"/>
      <c r="D457" s="32"/>
      <c r="E457" s="32"/>
      <c r="F457" s="32"/>
      <c r="G457" s="32"/>
      <c r="H457" s="32"/>
      <c r="I457" s="32"/>
    </row>
    <row r="458" ht="15.75" customHeight="1">
      <c r="A458" s="32"/>
      <c r="B458" s="32"/>
      <c r="C458" s="32"/>
      <c r="D458" s="32"/>
      <c r="E458" s="32"/>
      <c r="F458" s="32"/>
      <c r="G458" s="32"/>
      <c r="H458" s="32"/>
      <c r="I458" s="32"/>
    </row>
    <row r="459" ht="15.75" customHeight="1">
      <c r="A459" s="32"/>
      <c r="B459" s="32"/>
      <c r="C459" s="32"/>
      <c r="D459" s="32"/>
      <c r="E459" s="32"/>
      <c r="F459" s="32"/>
      <c r="G459" s="32"/>
      <c r="H459" s="32"/>
      <c r="I459" s="32"/>
    </row>
    <row r="460" ht="15.75" customHeight="1">
      <c r="A460" s="32"/>
      <c r="B460" s="32"/>
      <c r="C460" s="32"/>
      <c r="D460" s="32"/>
      <c r="E460" s="32"/>
      <c r="F460" s="32"/>
      <c r="G460" s="32"/>
      <c r="H460" s="32"/>
      <c r="I460" s="32"/>
    </row>
    <row r="461" ht="15.75" customHeight="1">
      <c r="A461" s="32"/>
      <c r="B461" s="32"/>
      <c r="C461" s="32"/>
      <c r="D461" s="32"/>
      <c r="E461" s="32"/>
      <c r="F461" s="32"/>
      <c r="G461" s="32"/>
      <c r="H461" s="32"/>
      <c r="I461" s="32"/>
    </row>
    <row r="462" ht="15.75" customHeight="1">
      <c r="A462" s="32"/>
      <c r="B462" s="32"/>
      <c r="C462" s="32"/>
      <c r="D462" s="32"/>
      <c r="E462" s="32"/>
      <c r="F462" s="32"/>
      <c r="G462" s="32"/>
      <c r="H462" s="32"/>
      <c r="I462" s="32"/>
    </row>
    <row r="463" ht="15.75" customHeight="1">
      <c r="A463" s="32"/>
      <c r="B463" s="32"/>
      <c r="C463" s="32"/>
      <c r="D463" s="32"/>
      <c r="E463" s="32"/>
      <c r="F463" s="32"/>
      <c r="G463" s="32"/>
      <c r="H463" s="32"/>
      <c r="I463" s="32"/>
    </row>
    <row r="464" ht="15.75" customHeight="1">
      <c r="A464" s="32"/>
      <c r="B464" s="32"/>
      <c r="C464" s="32"/>
      <c r="D464" s="32"/>
      <c r="E464" s="32"/>
      <c r="F464" s="32"/>
      <c r="G464" s="32"/>
      <c r="H464" s="32"/>
      <c r="I464" s="32"/>
    </row>
    <row r="465" ht="15.75" customHeight="1">
      <c r="A465" s="32"/>
      <c r="B465" s="32"/>
      <c r="C465" s="32"/>
      <c r="D465" s="32"/>
      <c r="E465" s="32"/>
      <c r="F465" s="32"/>
      <c r="G465" s="32"/>
      <c r="H465" s="32"/>
      <c r="I465" s="32"/>
    </row>
    <row r="466" ht="15.75" customHeight="1">
      <c r="A466" s="32"/>
      <c r="B466" s="32"/>
      <c r="C466" s="32"/>
      <c r="D466" s="32"/>
      <c r="E466" s="32"/>
      <c r="F466" s="32"/>
      <c r="G466" s="32"/>
      <c r="H466" s="32"/>
      <c r="I466" s="32"/>
    </row>
    <row r="467" ht="15.75" customHeight="1">
      <c r="A467" s="32"/>
      <c r="B467" s="32"/>
      <c r="C467" s="32"/>
      <c r="D467" s="32"/>
      <c r="E467" s="32"/>
      <c r="F467" s="32"/>
      <c r="G467" s="32"/>
      <c r="H467" s="32"/>
      <c r="I467" s="32"/>
    </row>
    <row r="468" ht="15.75" customHeight="1">
      <c r="A468" s="32"/>
      <c r="B468" s="32"/>
      <c r="C468" s="32"/>
      <c r="D468" s="32"/>
      <c r="E468" s="32"/>
      <c r="F468" s="32"/>
      <c r="G468" s="32"/>
      <c r="H468" s="32"/>
      <c r="I468" s="32"/>
    </row>
    <row r="469" ht="15.75" customHeight="1">
      <c r="A469" s="32"/>
      <c r="B469" s="32"/>
      <c r="C469" s="32"/>
      <c r="D469" s="32"/>
      <c r="E469" s="32"/>
      <c r="F469" s="32"/>
      <c r="G469" s="32"/>
      <c r="H469" s="32"/>
      <c r="I469" s="32"/>
    </row>
    <row r="470" ht="15.75" customHeight="1">
      <c r="A470" s="32"/>
      <c r="B470" s="32"/>
      <c r="C470" s="32"/>
      <c r="D470" s="32"/>
      <c r="E470" s="32"/>
      <c r="F470" s="32"/>
      <c r="G470" s="32"/>
      <c r="H470" s="32"/>
      <c r="I470" s="32"/>
    </row>
    <row r="471" ht="15.75" customHeight="1">
      <c r="A471" s="32"/>
      <c r="B471" s="32"/>
      <c r="C471" s="32"/>
      <c r="D471" s="32"/>
      <c r="E471" s="32"/>
      <c r="F471" s="32"/>
      <c r="G471" s="32"/>
      <c r="H471" s="32"/>
      <c r="I471" s="32"/>
    </row>
    <row r="472" ht="15.75" customHeight="1">
      <c r="A472" s="32"/>
      <c r="B472" s="32"/>
      <c r="C472" s="32"/>
      <c r="D472" s="32"/>
      <c r="E472" s="32"/>
      <c r="F472" s="32"/>
      <c r="G472" s="32"/>
      <c r="H472" s="32"/>
      <c r="I472" s="32"/>
    </row>
    <row r="473" ht="15.75" customHeight="1">
      <c r="A473" s="32"/>
      <c r="B473" s="32"/>
      <c r="C473" s="32"/>
      <c r="D473" s="32"/>
      <c r="E473" s="32"/>
      <c r="F473" s="32"/>
      <c r="G473" s="32"/>
      <c r="H473" s="32"/>
      <c r="I473" s="32"/>
    </row>
    <row r="474" ht="15.75" customHeight="1">
      <c r="A474" s="32"/>
      <c r="B474" s="32"/>
      <c r="C474" s="32"/>
      <c r="D474" s="32"/>
      <c r="E474" s="32"/>
      <c r="F474" s="32"/>
      <c r="G474" s="32"/>
      <c r="H474" s="32"/>
      <c r="I474" s="32"/>
    </row>
    <row r="475" ht="15.75" customHeight="1">
      <c r="A475" s="32"/>
      <c r="B475" s="32"/>
      <c r="C475" s="32"/>
      <c r="D475" s="32"/>
      <c r="E475" s="32"/>
      <c r="F475" s="32"/>
      <c r="G475" s="32"/>
      <c r="H475" s="32"/>
      <c r="I475" s="32"/>
    </row>
    <row r="476" ht="15.75" customHeight="1">
      <c r="A476" s="32"/>
      <c r="B476" s="32"/>
      <c r="C476" s="32"/>
      <c r="D476" s="32"/>
      <c r="E476" s="32"/>
      <c r="F476" s="32"/>
      <c r="G476" s="32"/>
      <c r="H476" s="32"/>
      <c r="I476" s="32"/>
    </row>
    <row r="477" ht="15.75" customHeight="1">
      <c r="A477" s="32"/>
      <c r="B477" s="32"/>
      <c r="C477" s="32"/>
      <c r="D477" s="32"/>
      <c r="E477" s="32"/>
      <c r="F477" s="32"/>
      <c r="G477" s="32"/>
      <c r="H477" s="32"/>
      <c r="I477" s="32"/>
    </row>
    <row r="478" ht="15.75" customHeight="1">
      <c r="A478" s="32"/>
      <c r="B478" s="32"/>
      <c r="C478" s="32"/>
      <c r="D478" s="32"/>
      <c r="E478" s="32"/>
      <c r="F478" s="32"/>
      <c r="G478" s="32"/>
      <c r="H478" s="32"/>
      <c r="I478" s="32"/>
    </row>
    <row r="479" ht="15.75" customHeight="1">
      <c r="A479" s="32"/>
      <c r="B479" s="32"/>
      <c r="C479" s="32"/>
      <c r="D479" s="32"/>
      <c r="E479" s="32"/>
      <c r="F479" s="32"/>
      <c r="G479" s="32"/>
      <c r="H479" s="32"/>
      <c r="I479" s="32"/>
    </row>
    <row r="480" ht="15.75" customHeight="1">
      <c r="A480" s="32"/>
      <c r="B480" s="32"/>
      <c r="C480" s="32"/>
      <c r="D480" s="32"/>
      <c r="E480" s="32"/>
      <c r="F480" s="32"/>
      <c r="G480" s="32"/>
      <c r="H480" s="32"/>
      <c r="I480" s="32"/>
    </row>
    <row r="481" ht="15.75" customHeight="1">
      <c r="A481" s="32"/>
      <c r="B481" s="32"/>
      <c r="C481" s="32"/>
      <c r="D481" s="32"/>
      <c r="E481" s="32"/>
      <c r="F481" s="32"/>
      <c r="G481" s="32"/>
      <c r="H481" s="32"/>
      <c r="I481" s="32"/>
    </row>
    <row r="482" ht="15.75" customHeight="1">
      <c r="A482" s="32"/>
      <c r="B482" s="32"/>
      <c r="C482" s="32"/>
      <c r="D482" s="32"/>
      <c r="E482" s="32"/>
      <c r="F482" s="32"/>
      <c r="G482" s="32"/>
      <c r="H482" s="32"/>
      <c r="I482" s="32"/>
    </row>
    <row r="483" ht="15.75" customHeight="1">
      <c r="A483" s="32"/>
      <c r="B483" s="32"/>
      <c r="C483" s="32"/>
      <c r="D483" s="32"/>
      <c r="E483" s="32"/>
      <c r="F483" s="32"/>
      <c r="G483" s="32"/>
      <c r="H483" s="32"/>
      <c r="I483" s="32"/>
    </row>
    <row r="484" ht="15.75" customHeight="1">
      <c r="A484" s="32"/>
      <c r="B484" s="32"/>
      <c r="C484" s="32"/>
      <c r="D484" s="32"/>
      <c r="E484" s="32"/>
      <c r="F484" s="32"/>
      <c r="G484" s="32"/>
      <c r="H484" s="32"/>
      <c r="I484" s="32"/>
    </row>
    <row r="485" ht="15.75" customHeight="1">
      <c r="A485" s="32"/>
      <c r="B485" s="32"/>
      <c r="C485" s="32"/>
      <c r="D485" s="32"/>
      <c r="E485" s="32"/>
      <c r="F485" s="32"/>
      <c r="G485" s="32"/>
      <c r="H485" s="32"/>
      <c r="I485" s="32"/>
    </row>
    <row r="486" ht="15.75" customHeight="1">
      <c r="A486" s="32"/>
      <c r="B486" s="32"/>
      <c r="C486" s="32"/>
      <c r="D486" s="32"/>
      <c r="E486" s="32"/>
      <c r="F486" s="32"/>
      <c r="G486" s="32"/>
      <c r="H486" s="32"/>
      <c r="I486" s="32"/>
    </row>
    <row r="487" ht="15.75" customHeight="1">
      <c r="A487" s="32"/>
      <c r="B487" s="32"/>
      <c r="C487" s="32"/>
      <c r="D487" s="32"/>
      <c r="E487" s="32"/>
      <c r="F487" s="32"/>
      <c r="G487" s="32"/>
      <c r="H487" s="32"/>
      <c r="I487" s="32"/>
    </row>
    <row r="488" ht="15.75" customHeight="1">
      <c r="A488" s="32"/>
      <c r="B488" s="32"/>
      <c r="C488" s="32"/>
      <c r="D488" s="32"/>
      <c r="E488" s="32"/>
      <c r="F488" s="32"/>
      <c r="G488" s="32"/>
      <c r="H488" s="32"/>
      <c r="I488" s="32"/>
    </row>
    <row r="489" ht="15.75" customHeight="1">
      <c r="A489" s="32"/>
      <c r="B489" s="32"/>
      <c r="C489" s="32"/>
      <c r="D489" s="32"/>
      <c r="E489" s="32"/>
      <c r="F489" s="32"/>
      <c r="G489" s="32"/>
      <c r="H489" s="32"/>
      <c r="I489" s="32"/>
    </row>
    <row r="490" ht="15.75" customHeight="1">
      <c r="A490" s="32"/>
      <c r="B490" s="32"/>
      <c r="C490" s="32"/>
      <c r="D490" s="32"/>
      <c r="E490" s="32"/>
      <c r="F490" s="32"/>
      <c r="G490" s="32"/>
      <c r="H490" s="32"/>
      <c r="I490" s="32"/>
    </row>
    <row r="491" ht="15.75" customHeight="1">
      <c r="A491" s="32"/>
      <c r="B491" s="32"/>
      <c r="C491" s="32"/>
      <c r="D491" s="32"/>
      <c r="E491" s="32"/>
      <c r="F491" s="32"/>
      <c r="G491" s="32"/>
      <c r="H491" s="32"/>
      <c r="I491" s="32"/>
    </row>
    <row r="492" ht="15.75" customHeight="1">
      <c r="A492" s="32"/>
      <c r="B492" s="32"/>
      <c r="C492" s="32"/>
      <c r="D492" s="32"/>
      <c r="E492" s="32"/>
      <c r="F492" s="32"/>
      <c r="G492" s="32"/>
      <c r="H492" s="32"/>
      <c r="I492" s="32"/>
    </row>
    <row r="493" ht="15.75" customHeight="1">
      <c r="A493" s="32"/>
      <c r="B493" s="32"/>
      <c r="C493" s="32"/>
      <c r="D493" s="32"/>
      <c r="E493" s="32"/>
      <c r="F493" s="32"/>
      <c r="G493" s="32"/>
      <c r="H493" s="32"/>
      <c r="I493" s="32"/>
    </row>
    <row r="494" ht="15.75" customHeight="1">
      <c r="A494" s="32"/>
      <c r="B494" s="32"/>
      <c r="C494" s="32"/>
      <c r="D494" s="32"/>
      <c r="E494" s="32"/>
      <c r="F494" s="32"/>
      <c r="G494" s="32"/>
      <c r="H494" s="32"/>
      <c r="I494" s="32"/>
    </row>
    <row r="495" ht="15.75" customHeight="1">
      <c r="A495" s="32"/>
      <c r="B495" s="32"/>
      <c r="C495" s="32"/>
      <c r="D495" s="32"/>
      <c r="E495" s="32"/>
      <c r="F495" s="32"/>
      <c r="G495" s="32"/>
      <c r="H495" s="32"/>
      <c r="I495" s="32"/>
    </row>
    <row r="496" ht="15.75" customHeight="1">
      <c r="A496" s="32"/>
      <c r="B496" s="32"/>
      <c r="C496" s="32"/>
      <c r="D496" s="32"/>
      <c r="E496" s="32"/>
      <c r="F496" s="32"/>
      <c r="G496" s="32"/>
      <c r="H496" s="32"/>
      <c r="I496" s="32"/>
    </row>
    <row r="497" ht="15.75" customHeight="1">
      <c r="A497" s="32"/>
      <c r="B497" s="32"/>
      <c r="C497" s="32"/>
      <c r="D497" s="32"/>
      <c r="E497" s="32"/>
      <c r="F497" s="32"/>
      <c r="G497" s="32"/>
      <c r="H497" s="32"/>
      <c r="I497" s="32"/>
    </row>
    <row r="498" ht="15.75" customHeight="1">
      <c r="A498" s="32"/>
      <c r="B498" s="32"/>
      <c r="C498" s="32"/>
      <c r="D498" s="32"/>
      <c r="E498" s="32"/>
      <c r="F498" s="32"/>
      <c r="G498" s="32"/>
      <c r="H498" s="32"/>
      <c r="I498" s="32"/>
    </row>
    <row r="499" ht="15.75" customHeight="1">
      <c r="A499" s="32"/>
      <c r="B499" s="32"/>
      <c r="C499" s="32"/>
      <c r="D499" s="32"/>
      <c r="E499" s="32"/>
      <c r="F499" s="32"/>
      <c r="G499" s="32"/>
      <c r="H499" s="32"/>
      <c r="I499" s="32"/>
    </row>
    <row r="500" ht="15.75" customHeight="1">
      <c r="A500" s="32"/>
      <c r="B500" s="32"/>
      <c r="C500" s="32"/>
      <c r="D500" s="32"/>
      <c r="E500" s="32"/>
      <c r="F500" s="32"/>
      <c r="G500" s="32"/>
      <c r="H500" s="32"/>
      <c r="I500" s="32"/>
    </row>
    <row r="501" ht="15.75" customHeight="1">
      <c r="A501" s="32"/>
      <c r="B501" s="32"/>
      <c r="C501" s="32"/>
      <c r="D501" s="32"/>
      <c r="E501" s="32"/>
      <c r="F501" s="32"/>
      <c r="G501" s="32"/>
      <c r="H501" s="32"/>
      <c r="I501" s="32"/>
    </row>
    <row r="502" ht="15.75" customHeight="1">
      <c r="A502" s="32"/>
      <c r="B502" s="32"/>
      <c r="C502" s="32"/>
      <c r="D502" s="32"/>
      <c r="E502" s="32"/>
      <c r="F502" s="32"/>
      <c r="G502" s="32"/>
      <c r="H502" s="32"/>
      <c r="I502" s="32"/>
    </row>
    <row r="503" ht="15.75" customHeight="1">
      <c r="A503" s="32"/>
      <c r="B503" s="32"/>
      <c r="C503" s="32"/>
      <c r="D503" s="32"/>
      <c r="E503" s="32"/>
      <c r="F503" s="32"/>
      <c r="G503" s="32"/>
      <c r="H503" s="32"/>
      <c r="I503" s="32"/>
    </row>
    <row r="504" ht="15.75" customHeight="1">
      <c r="A504" s="32"/>
      <c r="B504" s="32"/>
      <c r="C504" s="32"/>
      <c r="D504" s="32"/>
      <c r="E504" s="32"/>
      <c r="F504" s="32"/>
      <c r="G504" s="32"/>
      <c r="H504" s="32"/>
      <c r="I504" s="32"/>
    </row>
    <row r="505" ht="15.75" customHeight="1">
      <c r="A505" s="32"/>
      <c r="B505" s="32"/>
      <c r="C505" s="32"/>
      <c r="D505" s="32"/>
      <c r="E505" s="32"/>
      <c r="F505" s="32"/>
      <c r="G505" s="32"/>
      <c r="H505" s="32"/>
      <c r="I505" s="32"/>
    </row>
    <row r="506" ht="15.75" customHeight="1">
      <c r="A506" s="32"/>
      <c r="B506" s="32"/>
      <c r="C506" s="32"/>
      <c r="D506" s="32"/>
      <c r="E506" s="32"/>
      <c r="F506" s="32"/>
      <c r="G506" s="32"/>
      <c r="H506" s="32"/>
      <c r="I506" s="32"/>
    </row>
    <row r="507" ht="15.75" customHeight="1">
      <c r="A507" s="32"/>
      <c r="B507" s="32"/>
      <c r="C507" s="32"/>
      <c r="D507" s="32"/>
      <c r="E507" s="32"/>
      <c r="F507" s="32"/>
      <c r="G507" s="32"/>
      <c r="H507" s="32"/>
      <c r="I507" s="32"/>
    </row>
    <row r="508" ht="15.75" customHeight="1">
      <c r="A508" s="32"/>
      <c r="B508" s="32"/>
      <c r="C508" s="32"/>
      <c r="D508" s="32"/>
      <c r="E508" s="32"/>
      <c r="F508" s="32"/>
      <c r="G508" s="32"/>
      <c r="H508" s="32"/>
      <c r="I508" s="32"/>
    </row>
    <row r="509" ht="15.75" customHeight="1">
      <c r="A509" s="32"/>
      <c r="B509" s="32"/>
      <c r="C509" s="32"/>
      <c r="D509" s="32"/>
      <c r="E509" s="32"/>
      <c r="F509" s="32"/>
      <c r="G509" s="32"/>
      <c r="H509" s="32"/>
      <c r="I509" s="32"/>
    </row>
    <row r="510" ht="15.75" customHeight="1">
      <c r="A510" s="32"/>
      <c r="B510" s="32"/>
      <c r="C510" s="32"/>
      <c r="D510" s="32"/>
      <c r="E510" s="32"/>
      <c r="F510" s="32"/>
      <c r="G510" s="32"/>
      <c r="H510" s="32"/>
      <c r="I510" s="32"/>
    </row>
    <row r="511" ht="15.75" customHeight="1">
      <c r="A511" s="32"/>
      <c r="B511" s="32"/>
      <c r="C511" s="32"/>
      <c r="D511" s="32"/>
      <c r="E511" s="32"/>
      <c r="F511" s="32"/>
      <c r="G511" s="32"/>
      <c r="H511" s="32"/>
      <c r="I511" s="32"/>
    </row>
    <row r="512" ht="15.75" customHeight="1">
      <c r="A512" s="32"/>
      <c r="B512" s="32"/>
      <c r="C512" s="32"/>
      <c r="D512" s="32"/>
      <c r="E512" s="32"/>
      <c r="F512" s="32"/>
      <c r="G512" s="32"/>
      <c r="H512" s="32"/>
      <c r="I512" s="32"/>
    </row>
    <row r="513" ht="15.75" customHeight="1">
      <c r="A513" s="32"/>
      <c r="B513" s="32"/>
      <c r="C513" s="32"/>
      <c r="D513" s="32"/>
      <c r="E513" s="32"/>
      <c r="F513" s="32"/>
      <c r="G513" s="32"/>
      <c r="H513" s="32"/>
      <c r="I513" s="32"/>
    </row>
    <row r="514" ht="15.75" customHeight="1">
      <c r="A514" s="32"/>
      <c r="B514" s="32"/>
      <c r="C514" s="32"/>
      <c r="D514" s="32"/>
      <c r="E514" s="32"/>
      <c r="F514" s="32"/>
      <c r="G514" s="32"/>
      <c r="H514" s="32"/>
      <c r="I514" s="32"/>
    </row>
    <row r="515" ht="15.75" customHeight="1">
      <c r="A515" s="32"/>
      <c r="B515" s="32"/>
      <c r="C515" s="32"/>
      <c r="D515" s="32"/>
      <c r="E515" s="32"/>
      <c r="F515" s="32"/>
      <c r="G515" s="32"/>
      <c r="H515" s="32"/>
      <c r="I515" s="32"/>
    </row>
    <row r="516" ht="15.75" customHeight="1">
      <c r="A516" s="32"/>
      <c r="B516" s="32"/>
      <c r="C516" s="32"/>
      <c r="D516" s="32"/>
      <c r="E516" s="32"/>
      <c r="F516" s="32"/>
      <c r="G516" s="32"/>
      <c r="H516" s="32"/>
      <c r="I516" s="32"/>
    </row>
    <row r="517" ht="15.75" customHeight="1">
      <c r="A517" s="32"/>
      <c r="B517" s="32"/>
      <c r="C517" s="32"/>
      <c r="D517" s="32"/>
      <c r="E517" s="32"/>
      <c r="F517" s="32"/>
      <c r="G517" s="32"/>
      <c r="H517" s="32"/>
      <c r="I517" s="32"/>
    </row>
    <row r="518" ht="15.75" customHeight="1">
      <c r="A518" s="32"/>
      <c r="B518" s="32"/>
      <c r="C518" s="32"/>
      <c r="D518" s="32"/>
      <c r="E518" s="32"/>
      <c r="F518" s="32"/>
      <c r="G518" s="32"/>
      <c r="H518" s="32"/>
      <c r="I518" s="32"/>
    </row>
    <row r="519" ht="15.75" customHeight="1">
      <c r="A519" s="32"/>
      <c r="B519" s="32"/>
      <c r="C519" s="32"/>
      <c r="D519" s="32"/>
      <c r="E519" s="32"/>
      <c r="F519" s="32"/>
      <c r="G519" s="32"/>
      <c r="H519" s="32"/>
      <c r="I519" s="32"/>
    </row>
    <row r="520" ht="15.75" customHeight="1">
      <c r="A520" s="32"/>
      <c r="B520" s="32"/>
      <c r="C520" s="32"/>
      <c r="D520" s="32"/>
      <c r="E520" s="32"/>
      <c r="F520" s="32"/>
      <c r="G520" s="32"/>
      <c r="H520" s="32"/>
      <c r="I520" s="32"/>
    </row>
    <row r="521" ht="15.75" customHeight="1">
      <c r="A521" s="32"/>
      <c r="B521" s="32"/>
      <c r="C521" s="32"/>
      <c r="D521" s="32"/>
      <c r="E521" s="32"/>
      <c r="F521" s="32"/>
      <c r="G521" s="32"/>
      <c r="H521" s="32"/>
      <c r="I521" s="32"/>
    </row>
    <row r="522" ht="15.75" customHeight="1">
      <c r="A522" s="32"/>
      <c r="B522" s="32"/>
      <c r="C522" s="32"/>
      <c r="D522" s="32"/>
      <c r="E522" s="32"/>
      <c r="F522" s="32"/>
      <c r="G522" s="32"/>
      <c r="H522" s="32"/>
      <c r="I522" s="32"/>
    </row>
    <row r="523" ht="15.75" customHeight="1">
      <c r="A523" s="32"/>
      <c r="B523" s="32"/>
      <c r="C523" s="32"/>
      <c r="D523" s="32"/>
      <c r="E523" s="32"/>
      <c r="F523" s="32"/>
      <c r="G523" s="32"/>
      <c r="H523" s="32"/>
      <c r="I523" s="32"/>
    </row>
    <row r="524" ht="15.75" customHeight="1">
      <c r="A524" s="32"/>
      <c r="B524" s="32"/>
      <c r="C524" s="32"/>
      <c r="D524" s="32"/>
      <c r="E524" s="32"/>
      <c r="F524" s="32"/>
      <c r="G524" s="32"/>
      <c r="H524" s="32"/>
      <c r="I524" s="32"/>
    </row>
    <row r="525" ht="15.75" customHeight="1">
      <c r="A525" s="32"/>
      <c r="B525" s="32"/>
      <c r="C525" s="32"/>
      <c r="D525" s="32"/>
      <c r="E525" s="32"/>
      <c r="F525" s="32"/>
      <c r="G525" s="32"/>
      <c r="H525" s="32"/>
      <c r="I525" s="32"/>
    </row>
    <row r="526" ht="15.75" customHeight="1">
      <c r="A526" s="32"/>
      <c r="B526" s="32"/>
      <c r="C526" s="32"/>
      <c r="D526" s="32"/>
      <c r="E526" s="32"/>
      <c r="F526" s="32"/>
      <c r="G526" s="32"/>
      <c r="H526" s="32"/>
      <c r="I526" s="32"/>
    </row>
    <row r="527" ht="15.75" customHeight="1">
      <c r="A527" s="32"/>
      <c r="B527" s="32"/>
      <c r="C527" s="32"/>
      <c r="D527" s="32"/>
      <c r="E527" s="32"/>
      <c r="F527" s="32"/>
      <c r="G527" s="32"/>
      <c r="H527" s="32"/>
      <c r="I527" s="32"/>
    </row>
    <row r="528" ht="15.75" customHeight="1">
      <c r="A528" s="32"/>
      <c r="B528" s="32"/>
      <c r="C528" s="32"/>
      <c r="D528" s="32"/>
      <c r="E528" s="32"/>
      <c r="F528" s="32"/>
      <c r="G528" s="32"/>
      <c r="H528" s="32"/>
      <c r="I528" s="32"/>
    </row>
    <row r="529" ht="15.75" customHeight="1">
      <c r="A529" s="32"/>
      <c r="B529" s="32"/>
      <c r="C529" s="32"/>
      <c r="D529" s="32"/>
      <c r="E529" s="32"/>
      <c r="F529" s="32"/>
      <c r="G529" s="32"/>
      <c r="H529" s="32"/>
      <c r="I529" s="32"/>
    </row>
    <row r="530" ht="15.75" customHeight="1">
      <c r="A530" s="32"/>
      <c r="B530" s="32"/>
      <c r="C530" s="32"/>
      <c r="D530" s="32"/>
      <c r="E530" s="32"/>
      <c r="F530" s="32"/>
      <c r="G530" s="32"/>
      <c r="H530" s="32"/>
      <c r="I530" s="32"/>
    </row>
    <row r="531" ht="15.75" customHeight="1">
      <c r="A531" s="32"/>
      <c r="B531" s="32"/>
      <c r="C531" s="32"/>
      <c r="D531" s="32"/>
      <c r="E531" s="32"/>
      <c r="F531" s="32"/>
      <c r="G531" s="32"/>
      <c r="H531" s="32"/>
      <c r="I531" s="32"/>
    </row>
    <row r="532" ht="15.75" customHeight="1">
      <c r="A532" s="32"/>
      <c r="B532" s="32"/>
      <c r="C532" s="32"/>
      <c r="D532" s="32"/>
      <c r="E532" s="32"/>
      <c r="F532" s="32"/>
      <c r="G532" s="32"/>
      <c r="H532" s="32"/>
      <c r="I532" s="32"/>
    </row>
    <row r="533" ht="15.75" customHeight="1">
      <c r="A533" s="32"/>
      <c r="B533" s="32"/>
      <c r="C533" s="32"/>
      <c r="D533" s="32"/>
      <c r="E533" s="32"/>
      <c r="F533" s="32"/>
      <c r="G533" s="32"/>
      <c r="H533" s="32"/>
      <c r="I533" s="32"/>
    </row>
    <row r="534" ht="15.75" customHeight="1">
      <c r="A534" s="32"/>
      <c r="B534" s="32"/>
      <c r="C534" s="32"/>
      <c r="D534" s="32"/>
      <c r="E534" s="32"/>
      <c r="F534" s="32"/>
      <c r="G534" s="32"/>
      <c r="H534" s="32"/>
      <c r="I534" s="32"/>
    </row>
    <row r="535" ht="15.75" customHeight="1">
      <c r="A535" s="32"/>
      <c r="B535" s="32"/>
      <c r="C535" s="32"/>
      <c r="D535" s="32"/>
      <c r="E535" s="32"/>
      <c r="F535" s="32"/>
      <c r="G535" s="32"/>
      <c r="H535" s="32"/>
      <c r="I535" s="32"/>
    </row>
    <row r="536" ht="15.75" customHeight="1">
      <c r="A536" s="32"/>
      <c r="B536" s="32"/>
      <c r="C536" s="32"/>
      <c r="D536" s="32"/>
      <c r="E536" s="32"/>
      <c r="F536" s="32"/>
      <c r="G536" s="32"/>
      <c r="H536" s="32"/>
      <c r="I536" s="32"/>
    </row>
    <row r="537" ht="15.75" customHeight="1">
      <c r="A537" s="32"/>
      <c r="B537" s="32"/>
      <c r="C537" s="32"/>
      <c r="D537" s="32"/>
      <c r="E537" s="32"/>
      <c r="F537" s="32"/>
      <c r="G537" s="32"/>
      <c r="H537" s="32"/>
      <c r="I537" s="32"/>
    </row>
    <row r="538" ht="15.75" customHeight="1">
      <c r="A538" s="32"/>
      <c r="B538" s="32"/>
      <c r="C538" s="32"/>
      <c r="D538" s="32"/>
      <c r="E538" s="32"/>
      <c r="F538" s="32"/>
      <c r="G538" s="32"/>
      <c r="H538" s="32"/>
      <c r="I538" s="32"/>
    </row>
    <row r="539" ht="15.75" customHeight="1">
      <c r="A539" s="32"/>
      <c r="B539" s="32"/>
      <c r="C539" s="32"/>
      <c r="D539" s="32"/>
      <c r="E539" s="32"/>
      <c r="F539" s="32"/>
      <c r="G539" s="32"/>
      <c r="H539" s="32"/>
      <c r="I539" s="32"/>
    </row>
    <row r="540" ht="15.75" customHeight="1">
      <c r="A540" s="32"/>
      <c r="B540" s="32"/>
      <c r="C540" s="32"/>
      <c r="D540" s="32"/>
      <c r="E540" s="32"/>
      <c r="F540" s="32"/>
      <c r="G540" s="32"/>
      <c r="H540" s="32"/>
      <c r="I540" s="32"/>
    </row>
    <row r="541" ht="15.75" customHeight="1">
      <c r="A541" s="32"/>
      <c r="B541" s="32"/>
      <c r="C541" s="32"/>
      <c r="D541" s="32"/>
      <c r="E541" s="32"/>
      <c r="F541" s="32"/>
      <c r="G541" s="32"/>
      <c r="H541" s="32"/>
      <c r="I541" s="32"/>
    </row>
    <row r="542" ht="15.75" customHeight="1">
      <c r="A542" s="32"/>
      <c r="B542" s="32"/>
      <c r="C542" s="32"/>
      <c r="D542" s="32"/>
      <c r="E542" s="32"/>
      <c r="F542" s="32"/>
      <c r="G542" s="32"/>
      <c r="H542" s="32"/>
      <c r="I542" s="32"/>
    </row>
    <row r="543" ht="15.75" customHeight="1">
      <c r="A543" s="32"/>
      <c r="B543" s="32"/>
      <c r="C543" s="32"/>
      <c r="D543" s="32"/>
      <c r="E543" s="32"/>
      <c r="F543" s="32"/>
      <c r="G543" s="32"/>
      <c r="H543" s="32"/>
      <c r="I543" s="32"/>
    </row>
    <row r="544" ht="15.75" customHeight="1">
      <c r="A544" s="32"/>
      <c r="B544" s="32"/>
      <c r="C544" s="32"/>
      <c r="D544" s="32"/>
      <c r="E544" s="32"/>
      <c r="F544" s="32"/>
      <c r="G544" s="32"/>
      <c r="H544" s="32"/>
      <c r="I544" s="32"/>
    </row>
    <row r="545" ht="15.75" customHeight="1">
      <c r="A545" s="32"/>
      <c r="B545" s="32"/>
      <c r="C545" s="32"/>
      <c r="D545" s="32"/>
      <c r="E545" s="32"/>
      <c r="F545" s="32"/>
      <c r="G545" s="32"/>
      <c r="H545" s="32"/>
      <c r="I545" s="32"/>
    </row>
    <row r="546" ht="15.75" customHeight="1">
      <c r="A546" s="32"/>
      <c r="B546" s="32"/>
      <c r="C546" s="32"/>
      <c r="D546" s="32"/>
      <c r="E546" s="32"/>
      <c r="F546" s="32"/>
      <c r="G546" s="32"/>
      <c r="H546" s="32"/>
      <c r="I546" s="32"/>
    </row>
    <row r="547" ht="15.75" customHeight="1">
      <c r="A547" s="32"/>
      <c r="B547" s="32"/>
      <c r="C547" s="32"/>
      <c r="D547" s="32"/>
      <c r="E547" s="32"/>
      <c r="F547" s="32"/>
      <c r="G547" s="32"/>
      <c r="H547" s="32"/>
      <c r="I547" s="32"/>
    </row>
    <row r="548" ht="15.75" customHeight="1">
      <c r="A548" s="32"/>
      <c r="B548" s="32"/>
      <c r="C548" s="32"/>
      <c r="D548" s="32"/>
      <c r="E548" s="32"/>
      <c r="F548" s="32"/>
      <c r="G548" s="32"/>
      <c r="H548" s="32"/>
      <c r="I548" s="32"/>
    </row>
    <row r="549" ht="15.75" customHeight="1">
      <c r="A549" s="32"/>
      <c r="B549" s="32"/>
      <c r="C549" s="32"/>
      <c r="D549" s="32"/>
      <c r="E549" s="32"/>
      <c r="F549" s="32"/>
      <c r="G549" s="32"/>
      <c r="H549" s="32"/>
      <c r="I549" s="32"/>
    </row>
    <row r="550" ht="15.75" customHeight="1">
      <c r="A550" s="32"/>
      <c r="B550" s="32"/>
      <c r="C550" s="32"/>
      <c r="D550" s="32"/>
      <c r="E550" s="32"/>
      <c r="F550" s="32"/>
      <c r="G550" s="32"/>
      <c r="H550" s="32"/>
      <c r="I550" s="32"/>
    </row>
    <row r="551" ht="15.75" customHeight="1">
      <c r="A551" s="32"/>
      <c r="B551" s="32"/>
      <c r="C551" s="32"/>
      <c r="D551" s="32"/>
      <c r="E551" s="32"/>
      <c r="F551" s="32"/>
      <c r="G551" s="32"/>
      <c r="H551" s="32"/>
      <c r="I551" s="32"/>
    </row>
    <row r="552" ht="15.75" customHeight="1">
      <c r="A552" s="32"/>
      <c r="B552" s="32"/>
      <c r="C552" s="32"/>
      <c r="D552" s="32"/>
      <c r="E552" s="32"/>
      <c r="F552" s="32"/>
      <c r="G552" s="32"/>
      <c r="H552" s="32"/>
      <c r="I552" s="32"/>
    </row>
    <row r="553" ht="15.75" customHeight="1">
      <c r="A553" s="32"/>
      <c r="B553" s="32"/>
      <c r="C553" s="32"/>
      <c r="D553" s="32"/>
      <c r="E553" s="32"/>
      <c r="F553" s="32"/>
      <c r="G553" s="32"/>
      <c r="H553" s="32"/>
      <c r="I553" s="32"/>
    </row>
    <row r="554" ht="15.75" customHeight="1">
      <c r="A554" s="32"/>
      <c r="B554" s="32"/>
      <c r="C554" s="32"/>
      <c r="D554" s="32"/>
      <c r="E554" s="32"/>
      <c r="F554" s="32"/>
      <c r="G554" s="32"/>
      <c r="H554" s="32"/>
      <c r="I554" s="32"/>
    </row>
    <row r="555" ht="15.75" customHeight="1">
      <c r="A555" s="32"/>
      <c r="B555" s="32"/>
      <c r="C555" s="32"/>
      <c r="D555" s="32"/>
      <c r="E555" s="32"/>
      <c r="F555" s="32"/>
      <c r="G555" s="32"/>
      <c r="H555" s="32"/>
      <c r="I555" s="32"/>
    </row>
    <row r="556" ht="15.75" customHeight="1">
      <c r="A556" s="32"/>
      <c r="B556" s="32"/>
      <c r="C556" s="32"/>
      <c r="D556" s="32"/>
      <c r="E556" s="32"/>
      <c r="F556" s="32"/>
      <c r="G556" s="32"/>
      <c r="H556" s="32"/>
      <c r="I556" s="32"/>
    </row>
    <row r="557" ht="15.75" customHeight="1">
      <c r="A557" s="32"/>
      <c r="B557" s="32"/>
      <c r="C557" s="32"/>
      <c r="D557" s="32"/>
      <c r="E557" s="32"/>
      <c r="F557" s="32"/>
      <c r="G557" s="32"/>
      <c r="H557" s="32"/>
      <c r="I557" s="32"/>
    </row>
    <row r="558" ht="15.75" customHeight="1">
      <c r="A558" s="32"/>
      <c r="B558" s="32"/>
      <c r="C558" s="32"/>
      <c r="D558" s="32"/>
      <c r="E558" s="32"/>
      <c r="F558" s="32"/>
      <c r="G558" s="32"/>
      <c r="H558" s="32"/>
      <c r="I558" s="32"/>
    </row>
    <row r="559" ht="15.75" customHeight="1">
      <c r="A559" s="32"/>
      <c r="B559" s="32"/>
      <c r="C559" s="32"/>
      <c r="D559" s="32"/>
      <c r="E559" s="32"/>
      <c r="F559" s="32"/>
      <c r="G559" s="32"/>
      <c r="H559" s="32"/>
      <c r="I559" s="32"/>
    </row>
    <row r="560" ht="15.75" customHeight="1">
      <c r="A560" s="32"/>
      <c r="B560" s="32"/>
      <c r="C560" s="32"/>
      <c r="D560" s="32"/>
      <c r="E560" s="32"/>
      <c r="F560" s="32"/>
      <c r="G560" s="32"/>
      <c r="H560" s="32"/>
      <c r="I560" s="32"/>
    </row>
    <row r="561" ht="15.75" customHeight="1">
      <c r="A561" s="32"/>
      <c r="B561" s="32"/>
      <c r="C561" s="32"/>
      <c r="D561" s="32"/>
      <c r="E561" s="32"/>
      <c r="F561" s="32"/>
      <c r="G561" s="32"/>
      <c r="H561" s="32"/>
      <c r="I561" s="32"/>
    </row>
    <row r="562" ht="15.75" customHeight="1">
      <c r="A562" s="32"/>
      <c r="B562" s="32"/>
      <c r="C562" s="32"/>
      <c r="D562" s="32"/>
      <c r="E562" s="32"/>
      <c r="F562" s="32"/>
      <c r="G562" s="32"/>
      <c r="H562" s="32"/>
      <c r="I562" s="32"/>
    </row>
    <row r="563" ht="15.75" customHeight="1">
      <c r="A563" s="32"/>
      <c r="B563" s="32"/>
      <c r="C563" s="32"/>
      <c r="D563" s="32"/>
      <c r="E563" s="32"/>
      <c r="F563" s="32"/>
      <c r="G563" s="32"/>
      <c r="H563" s="32"/>
      <c r="I563" s="32"/>
    </row>
    <row r="564" ht="15.75" customHeight="1">
      <c r="A564" s="32"/>
      <c r="B564" s="32"/>
      <c r="C564" s="32"/>
      <c r="D564" s="32"/>
      <c r="E564" s="32"/>
      <c r="F564" s="32"/>
      <c r="G564" s="32"/>
      <c r="H564" s="32"/>
      <c r="I564" s="32"/>
    </row>
    <row r="565" ht="15.75" customHeight="1">
      <c r="A565" s="32"/>
      <c r="B565" s="32"/>
      <c r="C565" s="32"/>
      <c r="D565" s="32"/>
      <c r="E565" s="32"/>
      <c r="F565" s="32"/>
      <c r="G565" s="32"/>
      <c r="H565" s="32"/>
      <c r="I565" s="32"/>
    </row>
    <row r="566" ht="15.75" customHeight="1">
      <c r="A566" s="32"/>
      <c r="B566" s="32"/>
      <c r="C566" s="32"/>
      <c r="D566" s="32"/>
      <c r="E566" s="32"/>
      <c r="F566" s="32"/>
      <c r="G566" s="32"/>
      <c r="H566" s="32"/>
      <c r="I566" s="32"/>
    </row>
    <row r="567" ht="15.75" customHeight="1">
      <c r="A567" s="32"/>
      <c r="B567" s="32"/>
      <c r="C567" s="32"/>
      <c r="D567" s="32"/>
      <c r="E567" s="32"/>
      <c r="F567" s="32"/>
      <c r="G567" s="32"/>
      <c r="H567" s="32"/>
      <c r="I567" s="32"/>
    </row>
    <row r="568" ht="15.75" customHeight="1">
      <c r="A568" s="32"/>
      <c r="B568" s="32"/>
      <c r="C568" s="32"/>
      <c r="D568" s="32"/>
      <c r="E568" s="32"/>
      <c r="F568" s="32"/>
      <c r="G568" s="32"/>
      <c r="H568" s="32"/>
      <c r="I568" s="32"/>
    </row>
    <row r="569" ht="15.75" customHeight="1">
      <c r="A569" s="32"/>
      <c r="B569" s="32"/>
      <c r="C569" s="32"/>
      <c r="D569" s="32"/>
      <c r="E569" s="32"/>
      <c r="F569" s="32"/>
      <c r="G569" s="32"/>
      <c r="H569" s="32"/>
      <c r="I569" s="32"/>
    </row>
    <row r="570" ht="15.75" customHeight="1">
      <c r="A570" s="32"/>
      <c r="B570" s="32"/>
      <c r="C570" s="32"/>
      <c r="D570" s="32"/>
      <c r="E570" s="32"/>
      <c r="F570" s="32"/>
      <c r="G570" s="32"/>
      <c r="H570" s="32"/>
      <c r="I570" s="32"/>
    </row>
    <row r="571" ht="15.75" customHeight="1">
      <c r="A571" s="32"/>
      <c r="B571" s="32"/>
      <c r="C571" s="32"/>
      <c r="D571" s="32"/>
      <c r="E571" s="32"/>
      <c r="F571" s="32"/>
      <c r="G571" s="32"/>
      <c r="H571" s="32"/>
      <c r="I571" s="32"/>
    </row>
    <row r="572" ht="15.75" customHeight="1">
      <c r="A572" s="32"/>
      <c r="B572" s="32"/>
      <c r="C572" s="32"/>
      <c r="D572" s="32"/>
      <c r="E572" s="32"/>
      <c r="F572" s="32"/>
      <c r="G572" s="32"/>
      <c r="H572" s="32"/>
      <c r="I572" s="32"/>
    </row>
    <row r="573" ht="15.75" customHeight="1">
      <c r="A573" s="32"/>
      <c r="B573" s="32"/>
      <c r="C573" s="32"/>
      <c r="D573" s="32"/>
      <c r="E573" s="32"/>
      <c r="F573" s="32"/>
      <c r="G573" s="32"/>
      <c r="H573" s="32"/>
      <c r="I573" s="32"/>
    </row>
    <row r="574" ht="15.75" customHeight="1">
      <c r="A574" s="32"/>
      <c r="B574" s="32"/>
      <c r="C574" s="32"/>
      <c r="D574" s="32"/>
      <c r="E574" s="32"/>
      <c r="F574" s="32"/>
      <c r="G574" s="32"/>
      <c r="H574" s="32"/>
      <c r="I574" s="32"/>
    </row>
    <row r="575" ht="15.75" customHeight="1">
      <c r="A575" s="32"/>
      <c r="B575" s="32"/>
      <c r="C575" s="32"/>
      <c r="D575" s="32"/>
      <c r="E575" s="32"/>
      <c r="F575" s="32"/>
      <c r="G575" s="32"/>
      <c r="H575" s="32"/>
      <c r="I575" s="32"/>
    </row>
    <row r="576" ht="15.75" customHeight="1">
      <c r="A576" s="32"/>
      <c r="B576" s="32"/>
      <c r="C576" s="32"/>
      <c r="D576" s="32"/>
      <c r="E576" s="32"/>
      <c r="F576" s="32"/>
      <c r="G576" s="32"/>
      <c r="H576" s="32"/>
      <c r="I576" s="32"/>
    </row>
    <row r="577" ht="15.75" customHeight="1">
      <c r="A577" s="32"/>
      <c r="B577" s="32"/>
      <c r="C577" s="32"/>
      <c r="D577" s="32"/>
      <c r="E577" s="32"/>
      <c r="F577" s="32"/>
      <c r="G577" s="32"/>
      <c r="H577" s="32"/>
      <c r="I577" s="32"/>
    </row>
    <row r="578" ht="15.75" customHeight="1">
      <c r="A578" s="32"/>
      <c r="B578" s="32"/>
      <c r="C578" s="32"/>
      <c r="D578" s="32"/>
      <c r="E578" s="32"/>
      <c r="F578" s="32"/>
      <c r="G578" s="32"/>
      <c r="H578" s="32"/>
      <c r="I578" s="32"/>
    </row>
    <row r="579" ht="15.75" customHeight="1">
      <c r="A579" s="32"/>
      <c r="B579" s="32"/>
      <c r="C579" s="32"/>
      <c r="D579" s="32"/>
      <c r="E579" s="32"/>
      <c r="F579" s="32"/>
      <c r="G579" s="32"/>
      <c r="H579" s="32"/>
      <c r="I579" s="32"/>
    </row>
    <row r="580" ht="15.75" customHeight="1">
      <c r="A580" s="32"/>
      <c r="B580" s="32"/>
      <c r="C580" s="32"/>
      <c r="D580" s="32"/>
      <c r="E580" s="32"/>
      <c r="F580" s="32"/>
      <c r="G580" s="32"/>
      <c r="H580" s="32"/>
      <c r="I580" s="32"/>
    </row>
    <row r="581" ht="15.75" customHeight="1">
      <c r="A581" s="32"/>
      <c r="B581" s="32"/>
      <c r="C581" s="32"/>
      <c r="D581" s="32"/>
      <c r="E581" s="32"/>
      <c r="F581" s="32"/>
      <c r="G581" s="32"/>
      <c r="H581" s="32"/>
      <c r="I581" s="32"/>
    </row>
    <row r="582" ht="15.75" customHeight="1">
      <c r="A582" s="32"/>
      <c r="B582" s="32"/>
      <c r="C582" s="32"/>
      <c r="D582" s="32"/>
      <c r="E582" s="32"/>
      <c r="F582" s="32"/>
      <c r="G582" s="32"/>
      <c r="H582" s="32"/>
      <c r="I582" s="32"/>
    </row>
    <row r="583" ht="15.75" customHeight="1">
      <c r="A583" s="32"/>
      <c r="B583" s="32"/>
      <c r="C583" s="32"/>
      <c r="D583" s="32"/>
      <c r="E583" s="32"/>
      <c r="F583" s="32"/>
      <c r="G583" s="32"/>
      <c r="H583" s="32"/>
      <c r="I583" s="32"/>
    </row>
    <row r="584" ht="15.75" customHeight="1">
      <c r="A584" s="32"/>
      <c r="B584" s="32"/>
      <c r="C584" s="32"/>
      <c r="D584" s="32"/>
      <c r="E584" s="32"/>
      <c r="F584" s="32"/>
      <c r="G584" s="32"/>
      <c r="H584" s="32"/>
      <c r="I584" s="32"/>
    </row>
    <row r="585" ht="15.75" customHeight="1">
      <c r="A585" s="32"/>
      <c r="B585" s="32"/>
      <c r="C585" s="32"/>
      <c r="D585" s="32"/>
      <c r="E585" s="32"/>
      <c r="F585" s="32"/>
      <c r="G585" s="32"/>
      <c r="H585" s="32"/>
      <c r="I585" s="32"/>
    </row>
    <row r="586" ht="15.75" customHeight="1">
      <c r="A586" s="32"/>
      <c r="B586" s="32"/>
      <c r="C586" s="32"/>
      <c r="D586" s="32"/>
      <c r="E586" s="32"/>
      <c r="F586" s="32"/>
      <c r="G586" s="32"/>
      <c r="H586" s="32"/>
      <c r="I586" s="32"/>
    </row>
    <row r="587" ht="15.75" customHeight="1">
      <c r="A587" s="32"/>
      <c r="B587" s="32"/>
      <c r="C587" s="32"/>
      <c r="D587" s="32"/>
      <c r="E587" s="32"/>
      <c r="F587" s="32"/>
      <c r="G587" s="32"/>
      <c r="H587" s="32"/>
      <c r="I587" s="32"/>
    </row>
    <row r="588" ht="15.75" customHeight="1">
      <c r="A588" s="32"/>
      <c r="B588" s="32"/>
      <c r="C588" s="32"/>
      <c r="D588" s="32"/>
      <c r="E588" s="32"/>
      <c r="F588" s="32"/>
      <c r="G588" s="32"/>
      <c r="H588" s="32"/>
      <c r="I588" s="32"/>
    </row>
    <row r="589" ht="15.75" customHeight="1">
      <c r="A589" s="32"/>
      <c r="B589" s="32"/>
      <c r="C589" s="32"/>
      <c r="D589" s="32"/>
      <c r="E589" s="32"/>
      <c r="F589" s="32"/>
      <c r="G589" s="32"/>
      <c r="H589" s="32"/>
      <c r="I589" s="32"/>
    </row>
    <row r="590" ht="15.75" customHeight="1">
      <c r="A590" s="32"/>
      <c r="B590" s="32"/>
      <c r="C590" s="32"/>
      <c r="D590" s="32"/>
      <c r="E590" s="32"/>
      <c r="F590" s="32"/>
      <c r="G590" s="32"/>
      <c r="H590" s="32"/>
      <c r="I590" s="32"/>
    </row>
    <row r="591" ht="15.75" customHeight="1">
      <c r="A591" s="32"/>
      <c r="B591" s="32"/>
      <c r="C591" s="32"/>
      <c r="D591" s="32"/>
      <c r="E591" s="32"/>
      <c r="F591" s="32"/>
      <c r="G591" s="32"/>
      <c r="H591" s="32"/>
      <c r="I591" s="32"/>
    </row>
    <row r="592" ht="15.75" customHeight="1">
      <c r="A592" s="32"/>
      <c r="B592" s="32"/>
      <c r="C592" s="32"/>
      <c r="D592" s="32"/>
      <c r="E592" s="32"/>
      <c r="F592" s="32"/>
      <c r="G592" s="32"/>
      <c r="H592" s="32"/>
      <c r="I592" s="32"/>
    </row>
    <row r="593" ht="15.75" customHeight="1">
      <c r="A593" s="32"/>
      <c r="B593" s="32"/>
      <c r="C593" s="32"/>
      <c r="D593" s="32"/>
      <c r="E593" s="32"/>
      <c r="F593" s="32"/>
      <c r="G593" s="32"/>
      <c r="H593" s="32"/>
      <c r="I593" s="32"/>
    </row>
    <row r="594" ht="15.75" customHeight="1">
      <c r="A594" s="32"/>
      <c r="B594" s="32"/>
      <c r="C594" s="32"/>
      <c r="D594" s="32"/>
      <c r="E594" s="32"/>
      <c r="F594" s="32"/>
      <c r="G594" s="32"/>
      <c r="H594" s="32"/>
      <c r="I594" s="32"/>
    </row>
    <row r="595" ht="15.75" customHeight="1">
      <c r="A595" s="32"/>
      <c r="B595" s="32"/>
      <c r="C595" s="32"/>
      <c r="D595" s="32"/>
      <c r="E595" s="32"/>
      <c r="F595" s="32"/>
      <c r="G595" s="32"/>
      <c r="H595" s="32"/>
      <c r="I595" s="32"/>
    </row>
    <row r="596" ht="15.75" customHeight="1">
      <c r="A596" s="32"/>
      <c r="B596" s="32"/>
      <c r="C596" s="32"/>
      <c r="D596" s="32"/>
      <c r="E596" s="32"/>
      <c r="F596" s="32"/>
      <c r="G596" s="32"/>
      <c r="H596" s="32"/>
      <c r="I596" s="32"/>
    </row>
    <row r="597" ht="15.75" customHeight="1">
      <c r="A597" s="32"/>
      <c r="B597" s="32"/>
      <c r="C597" s="32"/>
      <c r="D597" s="32"/>
      <c r="E597" s="32"/>
      <c r="F597" s="32"/>
      <c r="G597" s="32"/>
      <c r="H597" s="32"/>
      <c r="I597" s="32"/>
    </row>
    <row r="598" ht="15.75" customHeight="1">
      <c r="A598" s="32"/>
      <c r="B598" s="32"/>
      <c r="C598" s="32"/>
      <c r="D598" s="32"/>
      <c r="E598" s="32"/>
      <c r="F598" s="32"/>
      <c r="G598" s="32"/>
      <c r="H598" s="32"/>
      <c r="I598" s="32"/>
    </row>
    <row r="599" ht="15.75" customHeight="1">
      <c r="A599" s="32"/>
      <c r="B599" s="32"/>
      <c r="C599" s="32"/>
      <c r="D599" s="32"/>
      <c r="E599" s="32"/>
      <c r="F599" s="32"/>
      <c r="G599" s="32"/>
      <c r="H599" s="32"/>
      <c r="I599" s="32"/>
    </row>
    <row r="600" ht="15.75" customHeight="1">
      <c r="A600" s="32"/>
      <c r="B600" s="32"/>
      <c r="C600" s="32"/>
      <c r="D600" s="32"/>
      <c r="E600" s="32"/>
      <c r="F600" s="32"/>
      <c r="G600" s="32"/>
      <c r="H600" s="32"/>
      <c r="I600" s="32"/>
    </row>
    <row r="601" ht="15.75" customHeight="1">
      <c r="A601" s="32"/>
      <c r="B601" s="32"/>
      <c r="C601" s="32"/>
      <c r="D601" s="32"/>
      <c r="E601" s="32"/>
      <c r="F601" s="32"/>
      <c r="G601" s="32"/>
      <c r="H601" s="32"/>
      <c r="I601" s="32"/>
    </row>
    <row r="602" ht="15.75" customHeight="1">
      <c r="A602" s="32"/>
      <c r="B602" s="32"/>
      <c r="C602" s="32"/>
      <c r="D602" s="32"/>
      <c r="E602" s="32"/>
      <c r="F602" s="32"/>
      <c r="G602" s="32"/>
      <c r="H602" s="32"/>
      <c r="I602" s="32"/>
    </row>
    <row r="603" ht="15.75" customHeight="1">
      <c r="A603" s="32"/>
      <c r="B603" s="32"/>
      <c r="C603" s="32"/>
      <c r="D603" s="32"/>
      <c r="E603" s="32"/>
      <c r="F603" s="32"/>
      <c r="G603" s="32"/>
      <c r="H603" s="32"/>
      <c r="I603" s="32"/>
    </row>
    <row r="604" ht="15.75" customHeight="1">
      <c r="A604" s="32"/>
      <c r="B604" s="32"/>
      <c r="C604" s="32"/>
      <c r="D604" s="32"/>
      <c r="E604" s="32"/>
      <c r="F604" s="32"/>
      <c r="G604" s="32"/>
      <c r="H604" s="32"/>
      <c r="I604" s="32"/>
    </row>
    <row r="605" ht="15.75" customHeight="1">
      <c r="A605" s="32"/>
      <c r="B605" s="32"/>
      <c r="C605" s="32"/>
      <c r="D605" s="32"/>
      <c r="E605" s="32"/>
      <c r="F605" s="32"/>
      <c r="G605" s="32"/>
      <c r="H605" s="32"/>
      <c r="I605" s="32"/>
    </row>
    <row r="606" ht="15.75" customHeight="1">
      <c r="A606" s="32"/>
      <c r="B606" s="32"/>
      <c r="C606" s="32"/>
      <c r="D606" s="32"/>
      <c r="E606" s="32"/>
      <c r="F606" s="32"/>
      <c r="G606" s="32"/>
      <c r="H606" s="32"/>
      <c r="I606" s="32"/>
    </row>
    <row r="607" ht="15.75" customHeight="1">
      <c r="A607" s="32"/>
      <c r="B607" s="32"/>
      <c r="C607" s="32"/>
      <c r="D607" s="32"/>
      <c r="E607" s="32"/>
      <c r="F607" s="32"/>
      <c r="G607" s="32"/>
      <c r="H607" s="32"/>
      <c r="I607" s="32"/>
    </row>
    <row r="608" ht="15.75" customHeight="1">
      <c r="A608" s="32"/>
      <c r="B608" s="32"/>
      <c r="C608" s="32"/>
      <c r="D608" s="32"/>
      <c r="E608" s="32"/>
      <c r="F608" s="32"/>
      <c r="G608" s="32"/>
      <c r="H608" s="32"/>
      <c r="I608" s="32"/>
    </row>
    <row r="609" ht="15.75" customHeight="1">
      <c r="A609" s="32"/>
      <c r="B609" s="32"/>
      <c r="C609" s="32"/>
      <c r="D609" s="32"/>
      <c r="E609" s="32"/>
      <c r="F609" s="32"/>
      <c r="G609" s="32"/>
      <c r="H609" s="32"/>
      <c r="I609" s="32"/>
    </row>
    <row r="610" ht="15.75" customHeight="1">
      <c r="A610" s="32"/>
      <c r="B610" s="32"/>
      <c r="C610" s="32"/>
      <c r="D610" s="32"/>
      <c r="E610" s="32"/>
      <c r="F610" s="32"/>
      <c r="G610" s="32"/>
      <c r="H610" s="32"/>
      <c r="I610" s="32"/>
    </row>
    <row r="611" ht="15.75" customHeight="1">
      <c r="A611" s="32"/>
      <c r="B611" s="32"/>
      <c r="C611" s="32"/>
      <c r="D611" s="32"/>
      <c r="E611" s="32"/>
      <c r="F611" s="32"/>
      <c r="G611" s="32"/>
      <c r="H611" s="32"/>
      <c r="I611" s="32"/>
    </row>
    <row r="612" ht="15.75" customHeight="1">
      <c r="A612" s="32"/>
      <c r="B612" s="32"/>
      <c r="C612" s="32"/>
      <c r="D612" s="32"/>
      <c r="E612" s="32"/>
      <c r="F612" s="32"/>
      <c r="G612" s="32"/>
      <c r="H612" s="32"/>
      <c r="I612" s="32"/>
    </row>
    <row r="613" ht="15.75" customHeight="1">
      <c r="A613" s="32"/>
      <c r="B613" s="32"/>
      <c r="C613" s="32"/>
      <c r="D613" s="32"/>
      <c r="E613" s="32"/>
      <c r="F613" s="32"/>
      <c r="G613" s="32"/>
      <c r="H613" s="32"/>
      <c r="I613" s="32"/>
    </row>
    <row r="614" ht="15.75" customHeight="1">
      <c r="A614" s="32"/>
      <c r="B614" s="32"/>
      <c r="C614" s="32"/>
      <c r="D614" s="32"/>
      <c r="E614" s="32"/>
      <c r="F614" s="32"/>
      <c r="G614" s="32"/>
      <c r="H614" s="32"/>
      <c r="I614" s="32"/>
    </row>
    <row r="615" ht="15.75" customHeight="1">
      <c r="A615" s="32"/>
      <c r="B615" s="32"/>
      <c r="C615" s="32"/>
      <c r="D615" s="32"/>
      <c r="E615" s="32"/>
      <c r="F615" s="32"/>
      <c r="G615" s="32"/>
      <c r="H615" s="32"/>
      <c r="I615" s="32"/>
    </row>
    <row r="616" ht="15.75" customHeight="1">
      <c r="A616" s="32"/>
      <c r="B616" s="32"/>
      <c r="C616" s="32"/>
      <c r="D616" s="32"/>
      <c r="E616" s="32"/>
      <c r="F616" s="32"/>
      <c r="G616" s="32"/>
      <c r="H616" s="32"/>
      <c r="I616" s="32"/>
    </row>
    <row r="617" ht="15.75" customHeight="1">
      <c r="A617" s="32"/>
      <c r="B617" s="32"/>
      <c r="C617" s="32"/>
      <c r="D617" s="32"/>
      <c r="E617" s="32"/>
      <c r="F617" s="32"/>
      <c r="G617" s="32"/>
      <c r="H617" s="32"/>
      <c r="I617" s="32"/>
    </row>
    <row r="618" ht="15.75" customHeight="1">
      <c r="A618" s="32"/>
      <c r="B618" s="32"/>
      <c r="C618" s="32"/>
      <c r="D618" s="32"/>
      <c r="E618" s="32"/>
      <c r="F618" s="32"/>
      <c r="G618" s="32"/>
      <c r="H618" s="32"/>
      <c r="I618" s="32"/>
    </row>
    <row r="619" ht="15.75" customHeight="1">
      <c r="A619" s="32"/>
      <c r="B619" s="32"/>
      <c r="C619" s="32"/>
      <c r="D619" s="32"/>
      <c r="E619" s="32"/>
      <c r="F619" s="32"/>
      <c r="G619" s="32"/>
      <c r="H619" s="32"/>
      <c r="I619" s="32"/>
    </row>
    <row r="620" ht="15.75" customHeight="1">
      <c r="A620" s="32"/>
      <c r="B620" s="32"/>
      <c r="C620" s="32"/>
      <c r="D620" s="32"/>
      <c r="E620" s="32"/>
      <c r="F620" s="32"/>
      <c r="G620" s="32"/>
      <c r="H620" s="32"/>
      <c r="I620" s="32"/>
    </row>
    <row r="621" ht="15.75" customHeight="1">
      <c r="A621" s="32"/>
      <c r="B621" s="32"/>
      <c r="C621" s="32"/>
      <c r="D621" s="32"/>
      <c r="E621" s="32"/>
      <c r="F621" s="32"/>
      <c r="G621" s="32"/>
      <c r="H621" s="32"/>
      <c r="I621" s="32"/>
    </row>
    <row r="622" ht="15.75" customHeight="1">
      <c r="A622" s="32"/>
      <c r="B622" s="32"/>
      <c r="C622" s="32"/>
      <c r="D622" s="32"/>
      <c r="E622" s="32"/>
      <c r="F622" s="32"/>
      <c r="G622" s="32"/>
      <c r="H622" s="32"/>
      <c r="I622" s="32"/>
    </row>
    <row r="623" ht="15.75" customHeight="1">
      <c r="A623" s="32"/>
      <c r="B623" s="32"/>
      <c r="C623" s="32"/>
      <c r="D623" s="32"/>
      <c r="E623" s="32"/>
      <c r="F623" s="32"/>
      <c r="G623" s="32"/>
      <c r="H623" s="32"/>
      <c r="I623" s="32"/>
    </row>
    <row r="624" ht="15.75" customHeight="1">
      <c r="A624" s="32"/>
      <c r="B624" s="32"/>
      <c r="C624" s="32"/>
      <c r="D624" s="32"/>
      <c r="E624" s="32"/>
      <c r="F624" s="32"/>
      <c r="G624" s="32"/>
      <c r="H624" s="32"/>
      <c r="I624" s="32"/>
    </row>
    <row r="625" ht="15.75" customHeight="1">
      <c r="A625" s="32"/>
      <c r="B625" s="32"/>
      <c r="C625" s="32"/>
      <c r="D625" s="32"/>
      <c r="E625" s="32"/>
      <c r="F625" s="32"/>
      <c r="G625" s="32"/>
      <c r="H625" s="32"/>
      <c r="I625" s="32"/>
    </row>
    <row r="626" ht="15.75" customHeight="1">
      <c r="A626" s="32"/>
      <c r="B626" s="32"/>
      <c r="C626" s="32"/>
      <c r="D626" s="32"/>
      <c r="E626" s="32"/>
      <c r="F626" s="32"/>
      <c r="G626" s="32"/>
      <c r="H626" s="32"/>
      <c r="I626" s="32"/>
    </row>
    <row r="627" ht="15.75" customHeight="1">
      <c r="A627" s="32"/>
      <c r="B627" s="32"/>
      <c r="C627" s="32"/>
      <c r="D627" s="32"/>
      <c r="E627" s="32"/>
      <c r="F627" s="32"/>
      <c r="G627" s="32"/>
      <c r="H627" s="32"/>
      <c r="I627" s="32"/>
    </row>
    <row r="628" ht="15.75" customHeight="1">
      <c r="A628" s="32"/>
      <c r="B628" s="32"/>
      <c r="C628" s="32"/>
      <c r="D628" s="32"/>
      <c r="E628" s="32"/>
      <c r="F628" s="32"/>
      <c r="G628" s="32"/>
      <c r="H628" s="32"/>
      <c r="I628" s="32"/>
    </row>
    <row r="629" ht="15.75" customHeight="1">
      <c r="A629" s="32"/>
      <c r="B629" s="32"/>
      <c r="C629" s="32"/>
      <c r="D629" s="32"/>
      <c r="E629" s="32"/>
      <c r="F629" s="32"/>
      <c r="G629" s="32"/>
      <c r="H629" s="32"/>
      <c r="I629" s="32"/>
    </row>
    <row r="630" ht="15.75" customHeight="1">
      <c r="A630" s="32"/>
      <c r="B630" s="32"/>
      <c r="C630" s="32"/>
      <c r="D630" s="32"/>
      <c r="E630" s="32"/>
      <c r="F630" s="32"/>
      <c r="G630" s="32"/>
      <c r="H630" s="32"/>
      <c r="I630" s="32"/>
    </row>
    <row r="631" ht="15.75" customHeight="1">
      <c r="A631" s="32"/>
      <c r="B631" s="32"/>
      <c r="C631" s="32"/>
      <c r="D631" s="32"/>
      <c r="E631" s="32"/>
      <c r="F631" s="32"/>
      <c r="G631" s="32"/>
      <c r="H631" s="32"/>
      <c r="I631" s="32"/>
    </row>
    <row r="632" ht="15.75" customHeight="1">
      <c r="A632" s="32"/>
      <c r="B632" s="32"/>
      <c r="C632" s="32"/>
      <c r="D632" s="32"/>
      <c r="E632" s="32"/>
      <c r="F632" s="32"/>
      <c r="G632" s="32"/>
      <c r="H632" s="32"/>
      <c r="I632" s="32"/>
    </row>
    <row r="633" ht="15.75" customHeight="1">
      <c r="A633" s="32"/>
      <c r="B633" s="32"/>
      <c r="C633" s="32"/>
      <c r="D633" s="32"/>
      <c r="E633" s="32"/>
      <c r="F633" s="32"/>
      <c r="G633" s="32"/>
      <c r="H633" s="32"/>
      <c r="I633" s="32"/>
    </row>
    <row r="634" ht="15.75" customHeight="1">
      <c r="A634" s="32"/>
      <c r="B634" s="32"/>
      <c r="C634" s="32"/>
      <c r="D634" s="32"/>
      <c r="E634" s="32"/>
      <c r="F634" s="32"/>
      <c r="G634" s="32"/>
      <c r="H634" s="32"/>
      <c r="I634" s="32"/>
    </row>
    <row r="635" ht="15.75" customHeight="1">
      <c r="A635" s="32"/>
      <c r="B635" s="32"/>
      <c r="C635" s="32"/>
      <c r="D635" s="32"/>
      <c r="E635" s="32"/>
      <c r="F635" s="32"/>
      <c r="G635" s="32"/>
      <c r="H635" s="32"/>
      <c r="I635" s="32"/>
    </row>
    <row r="636" ht="15.75" customHeight="1">
      <c r="A636" s="32"/>
      <c r="B636" s="32"/>
      <c r="C636" s="32"/>
      <c r="D636" s="32"/>
      <c r="E636" s="32"/>
      <c r="F636" s="32"/>
      <c r="G636" s="32"/>
      <c r="H636" s="32"/>
      <c r="I636" s="32"/>
    </row>
    <row r="637" ht="15.75" customHeight="1">
      <c r="A637" s="32"/>
      <c r="B637" s="32"/>
      <c r="C637" s="32"/>
      <c r="D637" s="32"/>
      <c r="E637" s="32"/>
      <c r="F637" s="32"/>
      <c r="G637" s="32"/>
      <c r="H637" s="32"/>
      <c r="I637" s="32"/>
    </row>
    <row r="638" ht="15.75" customHeight="1">
      <c r="A638" s="32"/>
      <c r="B638" s="32"/>
      <c r="C638" s="32"/>
      <c r="D638" s="32"/>
      <c r="E638" s="32"/>
      <c r="F638" s="32"/>
      <c r="G638" s="32"/>
      <c r="H638" s="32"/>
      <c r="I638" s="32"/>
    </row>
    <row r="639" ht="15.75" customHeight="1">
      <c r="A639" s="32"/>
      <c r="B639" s="32"/>
      <c r="C639" s="32"/>
      <c r="D639" s="32"/>
      <c r="E639" s="32"/>
      <c r="F639" s="32"/>
      <c r="G639" s="32"/>
      <c r="H639" s="32"/>
      <c r="I639" s="32"/>
    </row>
    <row r="640" ht="15.75" customHeight="1">
      <c r="A640" s="32"/>
      <c r="B640" s="32"/>
      <c r="C640" s="32"/>
      <c r="D640" s="32"/>
      <c r="E640" s="32"/>
      <c r="F640" s="32"/>
      <c r="G640" s="32"/>
      <c r="H640" s="32"/>
      <c r="I640" s="32"/>
    </row>
    <row r="641" ht="15.75" customHeight="1">
      <c r="A641" s="32"/>
      <c r="B641" s="32"/>
      <c r="C641" s="32"/>
      <c r="D641" s="32"/>
      <c r="E641" s="32"/>
      <c r="F641" s="32"/>
      <c r="G641" s="32"/>
      <c r="H641" s="32"/>
      <c r="I641" s="32"/>
    </row>
    <row r="642" ht="15.75" customHeight="1">
      <c r="A642" s="32"/>
      <c r="B642" s="32"/>
      <c r="C642" s="32"/>
      <c r="D642" s="32"/>
      <c r="E642" s="32"/>
      <c r="F642" s="32"/>
      <c r="G642" s="32"/>
      <c r="H642" s="32"/>
      <c r="I642" s="32"/>
    </row>
    <row r="643" ht="15.75" customHeight="1">
      <c r="A643" s="32"/>
      <c r="B643" s="32"/>
      <c r="C643" s="32"/>
      <c r="D643" s="32"/>
      <c r="E643" s="32"/>
      <c r="F643" s="32"/>
      <c r="G643" s="32"/>
      <c r="H643" s="32"/>
      <c r="I643" s="32"/>
    </row>
    <row r="644" ht="15.75" customHeight="1">
      <c r="A644" s="32"/>
      <c r="B644" s="32"/>
      <c r="C644" s="32"/>
      <c r="D644" s="32"/>
      <c r="E644" s="32"/>
      <c r="F644" s="32"/>
      <c r="G644" s="32"/>
      <c r="H644" s="32"/>
      <c r="I644" s="32"/>
    </row>
    <row r="645" ht="15.75" customHeight="1">
      <c r="A645" s="32"/>
      <c r="B645" s="32"/>
      <c r="C645" s="32"/>
      <c r="D645" s="32"/>
      <c r="E645" s="32"/>
      <c r="F645" s="32"/>
      <c r="G645" s="32"/>
      <c r="H645" s="32"/>
      <c r="I645" s="32"/>
    </row>
    <row r="646" ht="15.75" customHeight="1">
      <c r="A646" s="32"/>
      <c r="B646" s="32"/>
      <c r="C646" s="32"/>
      <c r="D646" s="32"/>
      <c r="E646" s="32"/>
      <c r="F646" s="32"/>
      <c r="G646" s="32"/>
      <c r="H646" s="32"/>
      <c r="I646" s="32"/>
    </row>
    <row r="647" ht="15.75" customHeight="1">
      <c r="A647" s="32"/>
      <c r="B647" s="32"/>
      <c r="C647" s="32"/>
      <c r="D647" s="32"/>
      <c r="E647" s="32"/>
      <c r="F647" s="32"/>
      <c r="G647" s="32"/>
      <c r="H647" s="32"/>
      <c r="I647" s="32"/>
    </row>
    <row r="648" ht="15.75" customHeight="1">
      <c r="A648" s="32"/>
      <c r="B648" s="32"/>
      <c r="C648" s="32"/>
      <c r="D648" s="32"/>
      <c r="E648" s="32"/>
      <c r="F648" s="32"/>
      <c r="G648" s="32"/>
      <c r="H648" s="32"/>
      <c r="I648" s="32"/>
    </row>
    <row r="649" ht="15.75" customHeight="1">
      <c r="A649" s="32"/>
      <c r="B649" s="32"/>
      <c r="C649" s="32"/>
      <c r="D649" s="32"/>
      <c r="E649" s="32"/>
      <c r="F649" s="32"/>
      <c r="G649" s="32"/>
      <c r="H649" s="32"/>
      <c r="I649" s="32"/>
    </row>
    <row r="650" ht="15.75" customHeight="1">
      <c r="A650" s="32"/>
      <c r="B650" s="32"/>
      <c r="C650" s="32"/>
      <c r="D650" s="32"/>
      <c r="E650" s="32"/>
      <c r="F650" s="32"/>
      <c r="G650" s="32"/>
      <c r="H650" s="32"/>
      <c r="I650" s="32"/>
    </row>
    <row r="651" ht="15.75" customHeight="1">
      <c r="A651" s="32"/>
      <c r="B651" s="32"/>
      <c r="C651" s="32"/>
      <c r="D651" s="32"/>
      <c r="E651" s="32"/>
      <c r="F651" s="32"/>
      <c r="G651" s="32"/>
      <c r="H651" s="32"/>
      <c r="I651" s="32"/>
    </row>
    <row r="652" ht="15.75" customHeight="1">
      <c r="A652" s="32"/>
      <c r="B652" s="32"/>
      <c r="C652" s="32"/>
      <c r="D652" s="32"/>
      <c r="E652" s="32"/>
      <c r="F652" s="32"/>
      <c r="G652" s="32"/>
      <c r="H652" s="32"/>
      <c r="I652" s="32"/>
    </row>
    <row r="653" ht="15.75" customHeight="1">
      <c r="A653" s="32"/>
      <c r="B653" s="32"/>
      <c r="C653" s="32"/>
      <c r="D653" s="32"/>
      <c r="E653" s="32"/>
      <c r="F653" s="32"/>
      <c r="G653" s="32"/>
      <c r="H653" s="32"/>
      <c r="I653" s="32"/>
    </row>
    <row r="654" ht="15.75" customHeight="1">
      <c r="A654" s="32"/>
      <c r="B654" s="32"/>
      <c r="C654" s="32"/>
      <c r="D654" s="32"/>
      <c r="E654" s="32"/>
      <c r="F654" s="32"/>
      <c r="G654" s="32"/>
      <c r="H654" s="32"/>
      <c r="I654" s="32"/>
    </row>
    <row r="655" ht="15.75" customHeight="1">
      <c r="A655" s="32"/>
      <c r="B655" s="32"/>
      <c r="C655" s="32"/>
      <c r="D655" s="32"/>
      <c r="E655" s="32"/>
      <c r="F655" s="32"/>
      <c r="G655" s="32"/>
      <c r="H655" s="32"/>
      <c r="I655" s="32"/>
    </row>
    <row r="656" ht="15.75" customHeight="1">
      <c r="A656" s="32"/>
      <c r="B656" s="32"/>
      <c r="C656" s="32"/>
      <c r="D656" s="32"/>
      <c r="E656" s="32"/>
      <c r="F656" s="32"/>
      <c r="G656" s="32"/>
      <c r="H656" s="32"/>
      <c r="I656" s="32"/>
    </row>
    <row r="657" ht="15.75" customHeight="1">
      <c r="A657" s="32"/>
      <c r="B657" s="32"/>
      <c r="C657" s="32"/>
      <c r="D657" s="32"/>
      <c r="E657" s="32"/>
      <c r="F657" s="32"/>
      <c r="G657" s="32"/>
      <c r="H657" s="32"/>
      <c r="I657" s="32"/>
    </row>
    <row r="658" ht="15.75" customHeight="1">
      <c r="A658" s="32"/>
      <c r="B658" s="32"/>
      <c r="C658" s="32"/>
      <c r="D658" s="32"/>
      <c r="E658" s="32"/>
      <c r="F658" s="32"/>
      <c r="G658" s="32"/>
      <c r="H658" s="32"/>
      <c r="I658" s="32"/>
    </row>
    <row r="659" ht="15.75" customHeight="1">
      <c r="A659" s="32"/>
      <c r="B659" s="32"/>
      <c r="C659" s="32"/>
      <c r="D659" s="32"/>
      <c r="E659" s="32"/>
      <c r="F659" s="32"/>
      <c r="G659" s="32"/>
      <c r="H659" s="32"/>
      <c r="I659" s="32"/>
    </row>
    <row r="660" ht="15.75" customHeight="1">
      <c r="A660" s="32"/>
      <c r="B660" s="32"/>
      <c r="C660" s="32"/>
      <c r="D660" s="32"/>
      <c r="E660" s="32"/>
      <c r="F660" s="32"/>
      <c r="G660" s="32"/>
      <c r="H660" s="32"/>
      <c r="I660" s="32"/>
    </row>
    <row r="661" ht="15.75" customHeight="1">
      <c r="A661" s="32"/>
      <c r="B661" s="32"/>
      <c r="C661" s="32"/>
      <c r="D661" s="32"/>
      <c r="E661" s="32"/>
      <c r="F661" s="32"/>
      <c r="G661" s="32"/>
      <c r="H661" s="32"/>
      <c r="I661" s="32"/>
    </row>
    <row r="662" ht="15.75" customHeight="1">
      <c r="A662" s="32"/>
      <c r="B662" s="32"/>
      <c r="C662" s="32"/>
      <c r="D662" s="32"/>
      <c r="E662" s="32"/>
      <c r="F662" s="32"/>
      <c r="G662" s="32"/>
      <c r="H662" s="32"/>
      <c r="I662" s="32"/>
    </row>
    <row r="663" ht="15.75" customHeight="1">
      <c r="A663" s="32"/>
      <c r="B663" s="32"/>
      <c r="C663" s="32"/>
      <c r="D663" s="32"/>
      <c r="E663" s="32"/>
      <c r="F663" s="32"/>
      <c r="G663" s="32"/>
      <c r="H663" s="32"/>
      <c r="I663" s="32"/>
    </row>
    <row r="664" ht="15.75" customHeight="1">
      <c r="A664" s="32"/>
      <c r="B664" s="32"/>
      <c r="C664" s="32"/>
      <c r="D664" s="32"/>
      <c r="E664" s="32"/>
      <c r="F664" s="32"/>
      <c r="G664" s="32"/>
      <c r="H664" s="32"/>
      <c r="I664" s="32"/>
    </row>
    <row r="665" ht="15.75" customHeight="1">
      <c r="A665" s="32"/>
      <c r="B665" s="32"/>
      <c r="C665" s="32"/>
      <c r="D665" s="32"/>
      <c r="E665" s="32"/>
      <c r="F665" s="32"/>
      <c r="G665" s="32"/>
      <c r="H665" s="32"/>
      <c r="I665" s="32"/>
    </row>
    <row r="666" ht="15.75" customHeight="1">
      <c r="A666" s="32"/>
      <c r="B666" s="32"/>
      <c r="C666" s="32"/>
      <c r="D666" s="32"/>
      <c r="E666" s="32"/>
      <c r="F666" s="32"/>
      <c r="G666" s="32"/>
      <c r="H666" s="32"/>
      <c r="I666" s="32"/>
    </row>
    <row r="667" ht="15.75" customHeight="1">
      <c r="A667" s="32"/>
      <c r="B667" s="32"/>
      <c r="C667" s="32"/>
      <c r="D667" s="32"/>
      <c r="E667" s="32"/>
      <c r="F667" s="32"/>
      <c r="G667" s="32"/>
      <c r="H667" s="32"/>
      <c r="I667" s="32"/>
    </row>
    <row r="668" ht="15.75" customHeight="1">
      <c r="A668" s="32"/>
      <c r="B668" s="32"/>
      <c r="C668" s="32"/>
      <c r="D668" s="32"/>
      <c r="E668" s="32"/>
      <c r="F668" s="32"/>
      <c r="G668" s="32"/>
      <c r="H668" s="32"/>
      <c r="I668" s="32"/>
    </row>
    <row r="669" ht="15.75" customHeight="1">
      <c r="A669" s="32"/>
      <c r="B669" s="32"/>
      <c r="C669" s="32"/>
      <c r="D669" s="32"/>
      <c r="E669" s="32"/>
      <c r="F669" s="32"/>
      <c r="G669" s="32"/>
      <c r="H669" s="32"/>
      <c r="I669" s="32"/>
    </row>
    <row r="670" ht="15.75" customHeight="1">
      <c r="A670" s="32"/>
      <c r="B670" s="32"/>
      <c r="C670" s="32"/>
      <c r="D670" s="32"/>
      <c r="E670" s="32"/>
      <c r="F670" s="32"/>
      <c r="G670" s="32"/>
      <c r="H670" s="32"/>
      <c r="I670" s="32"/>
    </row>
    <row r="671" ht="15.75" customHeight="1">
      <c r="A671" s="32"/>
      <c r="B671" s="32"/>
      <c r="C671" s="32"/>
      <c r="D671" s="32"/>
      <c r="E671" s="32"/>
      <c r="F671" s="32"/>
      <c r="G671" s="32"/>
      <c r="H671" s="32"/>
      <c r="I671" s="32"/>
    </row>
    <row r="672" ht="15.75" customHeight="1">
      <c r="A672" s="32"/>
      <c r="B672" s="32"/>
      <c r="C672" s="32"/>
      <c r="D672" s="32"/>
      <c r="E672" s="32"/>
      <c r="F672" s="32"/>
      <c r="G672" s="32"/>
      <c r="H672" s="32"/>
      <c r="I672" s="32"/>
    </row>
    <row r="673" ht="15.75" customHeight="1">
      <c r="A673" s="32"/>
      <c r="B673" s="32"/>
      <c r="C673" s="32"/>
      <c r="D673" s="32"/>
      <c r="E673" s="32"/>
      <c r="F673" s="32"/>
      <c r="G673" s="32"/>
      <c r="H673" s="32"/>
      <c r="I673" s="32"/>
    </row>
    <row r="674" ht="15.75" customHeight="1">
      <c r="A674" s="32"/>
      <c r="B674" s="32"/>
      <c r="C674" s="32"/>
      <c r="D674" s="32"/>
      <c r="E674" s="32"/>
      <c r="F674" s="32"/>
      <c r="G674" s="32"/>
      <c r="H674" s="32"/>
      <c r="I674" s="32"/>
    </row>
    <row r="675" ht="15.75" customHeight="1">
      <c r="A675" s="32"/>
      <c r="B675" s="32"/>
      <c r="C675" s="32"/>
      <c r="D675" s="32"/>
      <c r="E675" s="32"/>
      <c r="F675" s="32"/>
      <c r="G675" s="32"/>
      <c r="H675" s="32"/>
      <c r="I675" s="32"/>
    </row>
    <row r="676" ht="15.75" customHeight="1">
      <c r="A676" s="32"/>
      <c r="B676" s="32"/>
      <c r="C676" s="32"/>
      <c r="D676" s="32"/>
      <c r="E676" s="32"/>
      <c r="F676" s="32"/>
      <c r="G676" s="32"/>
      <c r="H676" s="32"/>
      <c r="I676" s="32"/>
    </row>
    <row r="677" ht="15.75" customHeight="1">
      <c r="A677" s="32"/>
      <c r="B677" s="32"/>
      <c r="C677" s="32"/>
      <c r="D677" s="32"/>
      <c r="E677" s="32"/>
      <c r="F677" s="32"/>
      <c r="G677" s="32"/>
      <c r="H677" s="32"/>
      <c r="I677" s="32"/>
    </row>
    <row r="678" ht="15.75" customHeight="1">
      <c r="A678" s="32"/>
      <c r="B678" s="32"/>
      <c r="C678" s="32"/>
      <c r="D678" s="32"/>
      <c r="E678" s="32"/>
      <c r="F678" s="32"/>
      <c r="G678" s="32"/>
      <c r="H678" s="32"/>
      <c r="I678" s="32"/>
    </row>
    <row r="679" ht="15.75" customHeight="1">
      <c r="A679" s="32"/>
      <c r="B679" s="32"/>
      <c r="C679" s="32"/>
      <c r="D679" s="32"/>
      <c r="E679" s="32"/>
      <c r="F679" s="32"/>
      <c r="G679" s="32"/>
      <c r="H679" s="32"/>
      <c r="I679" s="32"/>
    </row>
    <row r="680" ht="15.75" customHeight="1">
      <c r="A680" s="32"/>
      <c r="B680" s="32"/>
      <c r="C680" s="32"/>
      <c r="D680" s="32"/>
      <c r="E680" s="32"/>
      <c r="F680" s="32"/>
      <c r="G680" s="32"/>
      <c r="H680" s="32"/>
      <c r="I680" s="32"/>
    </row>
    <row r="681" ht="15.75" customHeight="1">
      <c r="A681" s="32"/>
      <c r="B681" s="32"/>
      <c r="C681" s="32"/>
      <c r="D681" s="32"/>
      <c r="E681" s="32"/>
      <c r="F681" s="32"/>
      <c r="G681" s="32"/>
      <c r="H681" s="32"/>
      <c r="I681" s="32"/>
    </row>
    <row r="682" ht="15.75" customHeight="1">
      <c r="A682" s="32"/>
      <c r="B682" s="32"/>
      <c r="C682" s="32"/>
      <c r="D682" s="32"/>
      <c r="E682" s="32"/>
      <c r="F682" s="32"/>
      <c r="G682" s="32"/>
      <c r="H682" s="32"/>
      <c r="I682" s="32"/>
    </row>
    <row r="683" ht="15.75" customHeight="1">
      <c r="A683" s="32"/>
      <c r="B683" s="32"/>
      <c r="C683" s="32"/>
      <c r="D683" s="32"/>
      <c r="E683" s="32"/>
      <c r="F683" s="32"/>
      <c r="G683" s="32"/>
      <c r="H683" s="32"/>
      <c r="I683" s="32"/>
    </row>
    <row r="684" ht="15.75" customHeight="1">
      <c r="A684" s="32"/>
      <c r="B684" s="32"/>
      <c r="C684" s="32"/>
      <c r="D684" s="32"/>
      <c r="E684" s="32"/>
      <c r="F684" s="32"/>
      <c r="G684" s="32"/>
      <c r="H684" s="32"/>
      <c r="I684" s="32"/>
    </row>
    <row r="685" ht="15.75" customHeight="1">
      <c r="A685" s="32"/>
      <c r="B685" s="32"/>
      <c r="C685" s="32"/>
      <c r="D685" s="32"/>
      <c r="E685" s="32"/>
      <c r="F685" s="32"/>
      <c r="G685" s="32"/>
      <c r="H685" s="32"/>
      <c r="I685" s="32"/>
    </row>
    <row r="686" ht="15.75" customHeight="1">
      <c r="A686" s="32"/>
      <c r="B686" s="32"/>
      <c r="C686" s="32"/>
      <c r="D686" s="32"/>
      <c r="E686" s="32"/>
      <c r="F686" s="32"/>
      <c r="G686" s="32"/>
      <c r="H686" s="32"/>
      <c r="I686" s="32"/>
    </row>
    <row r="687" ht="15.75" customHeight="1">
      <c r="A687" s="32"/>
      <c r="B687" s="32"/>
      <c r="C687" s="32"/>
      <c r="D687" s="32"/>
      <c r="E687" s="32"/>
      <c r="F687" s="32"/>
      <c r="G687" s="32"/>
      <c r="H687" s="32"/>
      <c r="I687" s="32"/>
    </row>
    <row r="688" ht="15.75" customHeight="1">
      <c r="A688" s="32"/>
      <c r="B688" s="32"/>
      <c r="C688" s="32"/>
      <c r="D688" s="32"/>
      <c r="E688" s="32"/>
      <c r="F688" s="32"/>
      <c r="G688" s="32"/>
      <c r="H688" s="32"/>
      <c r="I688" s="32"/>
    </row>
    <row r="689" ht="15.75" customHeight="1">
      <c r="A689" s="32"/>
      <c r="B689" s="32"/>
      <c r="C689" s="32"/>
      <c r="D689" s="32"/>
      <c r="E689" s="32"/>
      <c r="F689" s="32"/>
      <c r="G689" s="32"/>
      <c r="H689" s="32"/>
      <c r="I689" s="32"/>
    </row>
    <row r="690" ht="15.75" customHeight="1">
      <c r="A690" s="32"/>
      <c r="B690" s="32"/>
      <c r="C690" s="32"/>
      <c r="D690" s="32"/>
      <c r="E690" s="32"/>
      <c r="F690" s="32"/>
      <c r="G690" s="32"/>
      <c r="H690" s="32"/>
      <c r="I690" s="32"/>
    </row>
    <row r="691" ht="15.75" customHeight="1">
      <c r="A691" s="32"/>
      <c r="B691" s="32"/>
      <c r="C691" s="32"/>
      <c r="D691" s="32"/>
      <c r="E691" s="32"/>
      <c r="F691" s="32"/>
      <c r="G691" s="32"/>
      <c r="H691" s="32"/>
      <c r="I691" s="32"/>
    </row>
    <row r="692" ht="15.75" customHeight="1">
      <c r="A692" s="32"/>
      <c r="B692" s="32"/>
      <c r="C692" s="32"/>
      <c r="D692" s="32"/>
      <c r="E692" s="32"/>
      <c r="F692" s="32"/>
      <c r="G692" s="32"/>
      <c r="H692" s="32"/>
      <c r="I692" s="32"/>
    </row>
    <row r="693" ht="15.75" customHeight="1">
      <c r="A693" s="32"/>
      <c r="B693" s="32"/>
      <c r="C693" s="32"/>
      <c r="D693" s="32"/>
      <c r="E693" s="32"/>
      <c r="F693" s="32"/>
      <c r="G693" s="32"/>
      <c r="H693" s="32"/>
      <c r="I693" s="32"/>
    </row>
    <row r="694" ht="15.75" customHeight="1">
      <c r="A694" s="32"/>
      <c r="B694" s="32"/>
      <c r="C694" s="32"/>
      <c r="D694" s="32"/>
      <c r="E694" s="32"/>
      <c r="F694" s="32"/>
      <c r="G694" s="32"/>
      <c r="H694" s="32"/>
      <c r="I694" s="32"/>
    </row>
    <row r="695" ht="15.75" customHeight="1">
      <c r="A695" s="32"/>
      <c r="B695" s="32"/>
      <c r="C695" s="32"/>
      <c r="D695" s="32"/>
      <c r="E695" s="32"/>
      <c r="F695" s="32"/>
      <c r="G695" s="32"/>
      <c r="H695" s="32"/>
      <c r="I695" s="32"/>
    </row>
    <row r="696" ht="15.75" customHeight="1">
      <c r="A696" s="32"/>
      <c r="B696" s="32"/>
      <c r="C696" s="32"/>
      <c r="D696" s="32"/>
      <c r="E696" s="32"/>
      <c r="F696" s="32"/>
      <c r="G696" s="32"/>
      <c r="H696" s="32"/>
      <c r="I696" s="32"/>
    </row>
    <row r="697" ht="15.75" customHeight="1">
      <c r="A697" s="32"/>
      <c r="B697" s="32"/>
      <c r="C697" s="32"/>
      <c r="D697" s="32"/>
      <c r="E697" s="32"/>
      <c r="F697" s="32"/>
      <c r="G697" s="32"/>
      <c r="H697" s="32"/>
      <c r="I697" s="32"/>
    </row>
    <row r="698" ht="15.75" customHeight="1">
      <c r="A698" s="32"/>
      <c r="B698" s="32"/>
      <c r="C698" s="32"/>
      <c r="D698" s="32"/>
      <c r="E698" s="32"/>
      <c r="F698" s="32"/>
      <c r="G698" s="32"/>
      <c r="H698" s="32"/>
      <c r="I698" s="32"/>
    </row>
    <row r="699" ht="15.75" customHeight="1">
      <c r="A699" s="32"/>
      <c r="B699" s="32"/>
      <c r="C699" s="32"/>
      <c r="D699" s="32"/>
      <c r="E699" s="32"/>
      <c r="F699" s="32"/>
      <c r="G699" s="32"/>
      <c r="H699" s="32"/>
      <c r="I699" s="32"/>
    </row>
    <row r="700" ht="15.75" customHeight="1">
      <c r="A700" s="32"/>
      <c r="B700" s="32"/>
      <c r="C700" s="32"/>
      <c r="D700" s="32"/>
      <c r="E700" s="32"/>
      <c r="F700" s="32"/>
      <c r="G700" s="32"/>
      <c r="H700" s="32"/>
      <c r="I700" s="32"/>
    </row>
    <row r="701" ht="15.75" customHeight="1">
      <c r="A701" s="32"/>
      <c r="B701" s="32"/>
      <c r="C701" s="32"/>
      <c r="D701" s="32"/>
      <c r="E701" s="32"/>
      <c r="F701" s="32"/>
      <c r="G701" s="32"/>
      <c r="H701" s="32"/>
      <c r="I701" s="32"/>
    </row>
    <row r="702" ht="15.75" customHeight="1">
      <c r="A702" s="32"/>
      <c r="B702" s="32"/>
      <c r="C702" s="32"/>
      <c r="D702" s="32"/>
      <c r="E702" s="32"/>
      <c r="F702" s="32"/>
      <c r="G702" s="32"/>
      <c r="H702" s="32"/>
      <c r="I702" s="32"/>
    </row>
    <row r="703" ht="15.75" customHeight="1">
      <c r="A703" s="32"/>
      <c r="B703" s="32"/>
      <c r="C703" s="32"/>
      <c r="D703" s="32"/>
      <c r="E703" s="32"/>
      <c r="F703" s="32"/>
      <c r="G703" s="32"/>
      <c r="H703" s="32"/>
      <c r="I703" s="32"/>
    </row>
    <row r="704" ht="15.75" customHeight="1">
      <c r="A704" s="32"/>
      <c r="B704" s="32"/>
      <c r="C704" s="32"/>
      <c r="D704" s="32"/>
      <c r="E704" s="32"/>
      <c r="F704" s="32"/>
      <c r="G704" s="32"/>
      <c r="H704" s="32"/>
      <c r="I704" s="32"/>
    </row>
    <row r="705" ht="15.75" customHeight="1">
      <c r="A705" s="32"/>
      <c r="B705" s="32"/>
      <c r="C705" s="32"/>
      <c r="D705" s="32"/>
      <c r="E705" s="32"/>
      <c r="F705" s="32"/>
      <c r="G705" s="32"/>
      <c r="H705" s="32"/>
      <c r="I705" s="32"/>
    </row>
    <row r="706" ht="15.75" customHeight="1">
      <c r="A706" s="32"/>
      <c r="B706" s="32"/>
      <c r="C706" s="32"/>
      <c r="D706" s="32"/>
      <c r="E706" s="32"/>
      <c r="F706" s="32"/>
      <c r="G706" s="32"/>
      <c r="H706" s="32"/>
      <c r="I706" s="32"/>
    </row>
    <row r="707" ht="15.75" customHeight="1">
      <c r="A707" s="32"/>
      <c r="B707" s="32"/>
      <c r="C707" s="32"/>
      <c r="D707" s="32"/>
      <c r="E707" s="32"/>
      <c r="F707" s="32"/>
      <c r="G707" s="32"/>
      <c r="H707" s="32"/>
      <c r="I707" s="32"/>
    </row>
    <row r="708" ht="15.75" customHeight="1">
      <c r="A708" s="32"/>
      <c r="B708" s="32"/>
      <c r="C708" s="32"/>
      <c r="D708" s="32"/>
      <c r="E708" s="32"/>
      <c r="F708" s="32"/>
      <c r="G708" s="32"/>
      <c r="H708" s="32"/>
      <c r="I708" s="32"/>
    </row>
    <row r="709" ht="15.75" customHeight="1">
      <c r="A709" s="32"/>
      <c r="B709" s="32"/>
      <c r="C709" s="32"/>
      <c r="D709" s="32"/>
      <c r="E709" s="32"/>
      <c r="F709" s="32"/>
      <c r="G709" s="32"/>
      <c r="H709" s="32"/>
      <c r="I709" s="32"/>
    </row>
    <row r="710" ht="15.75" customHeight="1">
      <c r="A710" s="32"/>
      <c r="B710" s="32"/>
      <c r="C710" s="32"/>
      <c r="D710" s="32"/>
      <c r="E710" s="32"/>
      <c r="F710" s="32"/>
      <c r="G710" s="32"/>
      <c r="H710" s="32"/>
      <c r="I710" s="32"/>
    </row>
    <row r="711" ht="15.75" customHeight="1">
      <c r="A711" s="32"/>
      <c r="B711" s="32"/>
      <c r="C711" s="32"/>
      <c r="D711" s="32"/>
      <c r="E711" s="32"/>
      <c r="F711" s="32"/>
      <c r="G711" s="32"/>
      <c r="H711" s="32"/>
      <c r="I711" s="32"/>
    </row>
    <row r="712" ht="15.75" customHeight="1">
      <c r="A712" s="32"/>
      <c r="B712" s="32"/>
      <c r="C712" s="32"/>
      <c r="D712" s="32"/>
      <c r="E712" s="32"/>
      <c r="F712" s="32"/>
      <c r="G712" s="32"/>
      <c r="H712" s="32"/>
      <c r="I712" s="32"/>
    </row>
    <row r="713" ht="15.75" customHeight="1">
      <c r="A713" s="32"/>
      <c r="B713" s="32"/>
      <c r="C713" s="32"/>
      <c r="D713" s="32"/>
      <c r="E713" s="32"/>
      <c r="F713" s="32"/>
      <c r="G713" s="32"/>
      <c r="H713" s="32"/>
      <c r="I713" s="32"/>
    </row>
    <row r="714" ht="15.75" customHeight="1">
      <c r="A714" s="32"/>
      <c r="B714" s="32"/>
      <c r="C714" s="32"/>
      <c r="D714" s="32"/>
      <c r="E714" s="32"/>
      <c r="F714" s="32"/>
      <c r="G714" s="32"/>
      <c r="H714" s="32"/>
      <c r="I714" s="32"/>
    </row>
    <row r="715" ht="15.75" customHeight="1">
      <c r="A715" s="32"/>
      <c r="B715" s="32"/>
      <c r="C715" s="32"/>
      <c r="D715" s="32"/>
      <c r="E715" s="32"/>
      <c r="F715" s="32"/>
      <c r="G715" s="32"/>
      <c r="H715" s="32"/>
      <c r="I715" s="32"/>
    </row>
    <row r="716" ht="15.75" customHeight="1">
      <c r="A716" s="32"/>
      <c r="B716" s="32"/>
      <c r="C716" s="32"/>
      <c r="D716" s="32"/>
      <c r="E716" s="32"/>
      <c r="F716" s="32"/>
      <c r="G716" s="32"/>
      <c r="H716" s="32"/>
      <c r="I716" s="32"/>
    </row>
    <row r="717" ht="15.75" customHeight="1">
      <c r="A717" s="32"/>
      <c r="B717" s="32"/>
      <c r="C717" s="32"/>
      <c r="D717" s="32"/>
      <c r="E717" s="32"/>
      <c r="F717" s="32"/>
      <c r="G717" s="32"/>
      <c r="H717" s="32"/>
      <c r="I717" s="32"/>
    </row>
    <row r="718" ht="15.75" customHeight="1">
      <c r="A718" s="32"/>
      <c r="B718" s="32"/>
      <c r="C718" s="32"/>
      <c r="D718" s="32"/>
      <c r="E718" s="32"/>
      <c r="F718" s="32"/>
      <c r="G718" s="32"/>
      <c r="H718" s="32"/>
      <c r="I718" s="32"/>
    </row>
    <row r="719" ht="15.75" customHeight="1">
      <c r="A719" s="32"/>
      <c r="B719" s="32"/>
      <c r="C719" s="32"/>
      <c r="D719" s="32"/>
      <c r="E719" s="32"/>
      <c r="F719" s="32"/>
      <c r="G719" s="32"/>
      <c r="H719" s="32"/>
      <c r="I719" s="32"/>
    </row>
    <row r="720" ht="15.75" customHeight="1">
      <c r="A720" s="32"/>
      <c r="B720" s="32"/>
      <c r="C720" s="32"/>
      <c r="D720" s="32"/>
      <c r="E720" s="32"/>
      <c r="F720" s="32"/>
      <c r="G720" s="32"/>
      <c r="H720" s="32"/>
      <c r="I720" s="32"/>
    </row>
    <row r="721" ht="15.75" customHeight="1">
      <c r="A721" s="32"/>
      <c r="B721" s="32"/>
      <c r="C721" s="32"/>
      <c r="D721" s="32"/>
      <c r="E721" s="32"/>
      <c r="F721" s="32"/>
      <c r="G721" s="32"/>
      <c r="H721" s="32"/>
      <c r="I721" s="32"/>
    </row>
    <row r="722" ht="15.75" customHeight="1">
      <c r="A722" s="32"/>
      <c r="B722" s="32"/>
      <c r="C722" s="32"/>
      <c r="D722" s="32"/>
      <c r="E722" s="32"/>
      <c r="F722" s="32"/>
      <c r="G722" s="32"/>
      <c r="H722" s="32"/>
      <c r="I722" s="32"/>
    </row>
    <row r="723" ht="15.75" customHeight="1">
      <c r="A723" s="32"/>
      <c r="B723" s="32"/>
      <c r="C723" s="32"/>
      <c r="D723" s="32"/>
      <c r="E723" s="32"/>
      <c r="F723" s="32"/>
      <c r="G723" s="32"/>
      <c r="H723" s="32"/>
      <c r="I723" s="32"/>
    </row>
    <row r="724" ht="15.75" customHeight="1">
      <c r="A724" s="32"/>
      <c r="B724" s="32"/>
      <c r="C724" s="32"/>
      <c r="D724" s="32"/>
      <c r="E724" s="32"/>
      <c r="F724" s="32"/>
      <c r="G724" s="32"/>
      <c r="H724" s="32"/>
      <c r="I724" s="32"/>
    </row>
    <row r="725" ht="15.75" customHeight="1">
      <c r="A725" s="32"/>
      <c r="B725" s="32"/>
      <c r="C725" s="32"/>
      <c r="D725" s="32"/>
      <c r="E725" s="32"/>
      <c r="F725" s="32"/>
      <c r="G725" s="32"/>
      <c r="H725" s="32"/>
      <c r="I725" s="32"/>
    </row>
    <row r="726" ht="15.75" customHeight="1">
      <c r="A726" s="32"/>
      <c r="B726" s="32"/>
      <c r="C726" s="32"/>
      <c r="D726" s="32"/>
      <c r="E726" s="32"/>
      <c r="F726" s="32"/>
      <c r="G726" s="32"/>
      <c r="H726" s="32"/>
      <c r="I726" s="32"/>
    </row>
    <row r="727" ht="15.75" customHeight="1">
      <c r="A727" s="32"/>
      <c r="B727" s="32"/>
      <c r="C727" s="32"/>
      <c r="D727" s="32"/>
      <c r="E727" s="32"/>
      <c r="F727" s="32"/>
      <c r="G727" s="32"/>
      <c r="H727" s="32"/>
      <c r="I727" s="32"/>
    </row>
    <row r="728" ht="15.75" customHeight="1">
      <c r="A728" s="32"/>
      <c r="B728" s="32"/>
      <c r="C728" s="32"/>
      <c r="D728" s="32"/>
      <c r="E728" s="32"/>
      <c r="F728" s="32"/>
      <c r="G728" s="32"/>
      <c r="H728" s="32"/>
      <c r="I728" s="32"/>
    </row>
    <row r="729" ht="15.75" customHeight="1">
      <c r="A729" s="32"/>
      <c r="B729" s="32"/>
      <c r="C729" s="32"/>
      <c r="D729" s="32"/>
      <c r="E729" s="32"/>
      <c r="F729" s="32"/>
      <c r="G729" s="32"/>
      <c r="H729" s="32"/>
      <c r="I729" s="32"/>
    </row>
    <row r="730" ht="15.75" customHeight="1">
      <c r="A730" s="32"/>
      <c r="B730" s="32"/>
      <c r="C730" s="32"/>
      <c r="D730" s="32"/>
      <c r="E730" s="32"/>
      <c r="F730" s="32"/>
      <c r="G730" s="32"/>
      <c r="H730" s="32"/>
      <c r="I730" s="32"/>
    </row>
    <row r="731" ht="15.75" customHeight="1">
      <c r="A731" s="32"/>
      <c r="B731" s="32"/>
      <c r="C731" s="32"/>
      <c r="D731" s="32"/>
      <c r="E731" s="32"/>
      <c r="F731" s="32"/>
      <c r="G731" s="32"/>
      <c r="H731" s="32"/>
      <c r="I731" s="32"/>
    </row>
    <row r="732" ht="15.75" customHeight="1">
      <c r="A732" s="32"/>
      <c r="B732" s="32"/>
      <c r="C732" s="32"/>
      <c r="D732" s="32"/>
      <c r="E732" s="32"/>
      <c r="F732" s="32"/>
      <c r="G732" s="32"/>
      <c r="H732" s="32"/>
      <c r="I732" s="32"/>
    </row>
    <row r="733" ht="15.75" customHeight="1">
      <c r="A733" s="32"/>
      <c r="B733" s="32"/>
      <c r="C733" s="32"/>
      <c r="D733" s="32"/>
      <c r="E733" s="32"/>
      <c r="F733" s="32"/>
      <c r="G733" s="32"/>
      <c r="H733" s="32"/>
      <c r="I733" s="32"/>
    </row>
    <row r="734" ht="15.75" customHeight="1">
      <c r="A734" s="32"/>
      <c r="B734" s="32"/>
      <c r="C734" s="32"/>
      <c r="D734" s="32"/>
      <c r="E734" s="32"/>
      <c r="F734" s="32"/>
      <c r="G734" s="32"/>
      <c r="H734" s="32"/>
      <c r="I734" s="32"/>
    </row>
    <row r="735" ht="15.75" customHeight="1">
      <c r="A735" s="32"/>
      <c r="B735" s="32"/>
      <c r="C735" s="32"/>
      <c r="D735" s="32"/>
      <c r="E735" s="32"/>
      <c r="F735" s="32"/>
      <c r="G735" s="32"/>
      <c r="H735" s="32"/>
      <c r="I735" s="32"/>
    </row>
    <row r="736" ht="15.75" customHeight="1">
      <c r="A736" s="32"/>
      <c r="B736" s="32"/>
      <c r="C736" s="32"/>
      <c r="D736" s="32"/>
      <c r="E736" s="32"/>
      <c r="F736" s="32"/>
      <c r="G736" s="32"/>
      <c r="H736" s="32"/>
      <c r="I736" s="32"/>
    </row>
    <row r="737" ht="15.75" customHeight="1">
      <c r="A737" s="32"/>
      <c r="B737" s="32"/>
      <c r="C737" s="32"/>
      <c r="D737" s="32"/>
      <c r="E737" s="32"/>
      <c r="F737" s="32"/>
      <c r="G737" s="32"/>
      <c r="H737" s="32"/>
      <c r="I737" s="32"/>
    </row>
    <row r="738" ht="15.75" customHeight="1">
      <c r="A738" s="32"/>
      <c r="B738" s="32"/>
      <c r="C738" s="32"/>
      <c r="D738" s="32"/>
      <c r="E738" s="32"/>
      <c r="F738" s="32"/>
      <c r="G738" s="32"/>
      <c r="H738" s="32"/>
      <c r="I738" s="32"/>
    </row>
    <row r="739" ht="15.75" customHeight="1">
      <c r="A739" s="32"/>
      <c r="B739" s="32"/>
      <c r="C739" s="32"/>
      <c r="D739" s="32"/>
      <c r="E739" s="32"/>
      <c r="F739" s="32"/>
      <c r="G739" s="32"/>
      <c r="H739" s="32"/>
      <c r="I739" s="32"/>
    </row>
    <row r="740" ht="15.75" customHeight="1">
      <c r="A740" s="32"/>
      <c r="B740" s="32"/>
      <c r="C740" s="32"/>
      <c r="D740" s="32"/>
      <c r="E740" s="32"/>
      <c r="F740" s="32"/>
      <c r="G740" s="32"/>
      <c r="H740" s="32"/>
      <c r="I740" s="32"/>
    </row>
    <row r="741" ht="15.75" customHeight="1">
      <c r="A741" s="32"/>
      <c r="B741" s="32"/>
      <c r="C741" s="32"/>
      <c r="D741" s="32"/>
      <c r="E741" s="32"/>
      <c r="F741" s="32"/>
      <c r="G741" s="32"/>
      <c r="H741" s="32"/>
      <c r="I741" s="32"/>
    </row>
    <row r="742" ht="15.75" customHeight="1">
      <c r="A742" s="32"/>
      <c r="B742" s="32"/>
      <c r="C742" s="32"/>
      <c r="D742" s="32"/>
      <c r="E742" s="32"/>
      <c r="F742" s="32"/>
      <c r="G742" s="32"/>
      <c r="H742" s="32"/>
      <c r="I742" s="32"/>
    </row>
    <row r="743" ht="15.75" customHeight="1">
      <c r="A743" s="32"/>
      <c r="B743" s="32"/>
      <c r="C743" s="32"/>
      <c r="D743" s="32"/>
      <c r="E743" s="32"/>
      <c r="F743" s="32"/>
      <c r="G743" s="32"/>
      <c r="H743" s="32"/>
      <c r="I743" s="32"/>
    </row>
    <row r="744" ht="15.75" customHeight="1">
      <c r="A744" s="32"/>
      <c r="B744" s="32"/>
      <c r="C744" s="32"/>
      <c r="D744" s="32"/>
      <c r="E744" s="32"/>
      <c r="F744" s="32"/>
      <c r="G744" s="32"/>
      <c r="H744" s="32"/>
      <c r="I744" s="32"/>
    </row>
    <row r="745" ht="15.75" customHeight="1">
      <c r="A745" s="32"/>
      <c r="B745" s="32"/>
      <c r="C745" s="32"/>
      <c r="D745" s="32"/>
      <c r="E745" s="32"/>
      <c r="F745" s="32"/>
      <c r="G745" s="32"/>
      <c r="H745" s="32"/>
      <c r="I745" s="32"/>
    </row>
    <row r="746" ht="15.75" customHeight="1">
      <c r="A746" s="32"/>
      <c r="B746" s="32"/>
      <c r="C746" s="32"/>
      <c r="D746" s="32"/>
      <c r="E746" s="32"/>
      <c r="F746" s="32"/>
      <c r="G746" s="32"/>
      <c r="H746" s="32"/>
      <c r="I746" s="32"/>
    </row>
    <row r="747" ht="15.75" customHeight="1">
      <c r="A747" s="32"/>
      <c r="B747" s="32"/>
      <c r="C747" s="32"/>
      <c r="D747" s="32"/>
      <c r="E747" s="32"/>
      <c r="F747" s="32"/>
      <c r="G747" s="32"/>
      <c r="H747" s="32"/>
      <c r="I747" s="32"/>
    </row>
    <row r="748" ht="15.75" customHeight="1">
      <c r="A748" s="32"/>
      <c r="B748" s="32"/>
      <c r="C748" s="32"/>
      <c r="D748" s="32"/>
      <c r="E748" s="32"/>
      <c r="F748" s="32"/>
      <c r="G748" s="32"/>
      <c r="H748" s="32"/>
      <c r="I748" s="32"/>
    </row>
    <row r="749" ht="15.75" customHeight="1">
      <c r="A749" s="32"/>
      <c r="B749" s="32"/>
      <c r="C749" s="32"/>
      <c r="D749" s="32"/>
      <c r="E749" s="32"/>
      <c r="F749" s="32"/>
      <c r="G749" s="32"/>
      <c r="H749" s="32"/>
      <c r="I749" s="32"/>
    </row>
    <row r="750" ht="15.75" customHeight="1">
      <c r="A750" s="32"/>
      <c r="B750" s="32"/>
      <c r="C750" s="32"/>
      <c r="D750" s="32"/>
      <c r="E750" s="32"/>
      <c r="F750" s="32"/>
      <c r="G750" s="32"/>
      <c r="H750" s="32"/>
      <c r="I750" s="32"/>
    </row>
    <row r="751" ht="15.75" customHeight="1">
      <c r="A751" s="32"/>
      <c r="B751" s="32"/>
      <c r="C751" s="32"/>
      <c r="D751" s="32"/>
      <c r="E751" s="32"/>
      <c r="F751" s="32"/>
      <c r="G751" s="32"/>
      <c r="H751" s="32"/>
      <c r="I751" s="32"/>
    </row>
    <row r="752" ht="15.75" customHeight="1">
      <c r="A752" s="32"/>
      <c r="B752" s="32"/>
      <c r="C752" s="32"/>
      <c r="D752" s="32"/>
      <c r="E752" s="32"/>
      <c r="F752" s="32"/>
      <c r="G752" s="32"/>
      <c r="H752" s="32"/>
      <c r="I752" s="32"/>
    </row>
    <row r="753" ht="15.75" customHeight="1">
      <c r="A753" s="32"/>
      <c r="B753" s="32"/>
      <c r="C753" s="32"/>
      <c r="D753" s="32"/>
      <c r="E753" s="32"/>
      <c r="F753" s="32"/>
      <c r="G753" s="32"/>
      <c r="H753" s="32"/>
      <c r="I753" s="32"/>
    </row>
    <row r="754" ht="15.75" customHeight="1">
      <c r="A754" s="32"/>
      <c r="B754" s="32"/>
      <c r="C754" s="32"/>
      <c r="D754" s="32"/>
      <c r="E754" s="32"/>
      <c r="F754" s="32"/>
      <c r="G754" s="32"/>
      <c r="H754" s="32"/>
      <c r="I754" s="32"/>
    </row>
    <row r="755" ht="15.75" customHeight="1">
      <c r="A755" s="32"/>
      <c r="B755" s="32"/>
      <c r="C755" s="32"/>
      <c r="D755" s="32"/>
      <c r="E755" s="32"/>
      <c r="F755" s="32"/>
      <c r="G755" s="32"/>
      <c r="H755" s="32"/>
      <c r="I755" s="32"/>
    </row>
    <row r="756" ht="15.75" customHeight="1">
      <c r="A756" s="32"/>
      <c r="B756" s="32"/>
      <c r="C756" s="32"/>
      <c r="D756" s="32"/>
      <c r="E756" s="32"/>
      <c r="F756" s="32"/>
      <c r="G756" s="32"/>
      <c r="H756" s="32"/>
      <c r="I756" s="32"/>
    </row>
    <row r="757" ht="15.75" customHeight="1">
      <c r="A757" s="32"/>
      <c r="B757" s="32"/>
      <c r="C757" s="32"/>
      <c r="D757" s="32"/>
      <c r="E757" s="32"/>
      <c r="F757" s="32"/>
      <c r="G757" s="32"/>
      <c r="H757" s="32"/>
      <c r="I757" s="32"/>
    </row>
    <row r="758" ht="15.75" customHeight="1">
      <c r="A758" s="32"/>
      <c r="B758" s="32"/>
      <c r="C758" s="32"/>
      <c r="D758" s="32"/>
      <c r="E758" s="32"/>
      <c r="F758" s="32"/>
      <c r="G758" s="32"/>
      <c r="H758" s="32"/>
      <c r="I758" s="32"/>
    </row>
    <row r="759" ht="15.75" customHeight="1">
      <c r="A759" s="32"/>
      <c r="B759" s="32"/>
      <c r="C759" s="32"/>
      <c r="D759" s="32"/>
      <c r="E759" s="32"/>
      <c r="F759" s="32"/>
      <c r="G759" s="32"/>
      <c r="H759" s="32"/>
      <c r="I759" s="32"/>
    </row>
    <row r="760" ht="15.75" customHeight="1">
      <c r="A760" s="32"/>
      <c r="B760" s="32"/>
      <c r="C760" s="32"/>
      <c r="D760" s="32"/>
      <c r="E760" s="32"/>
      <c r="F760" s="32"/>
      <c r="G760" s="32"/>
      <c r="H760" s="32"/>
      <c r="I760" s="32"/>
    </row>
    <row r="761" ht="15.75" customHeight="1">
      <c r="A761" s="32"/>
      <c r="B761" s="32"/>
      <c r="C761" s="32"/>
      <c r="D761" s="32"/>
      <c r="E761" s="32"/>
      <c r="F761" s="32"/>
      <c r="G761" s="32"/>
      <c r="H761" s="32"/>
      <c r="I761" s="32"/>
    </row>
    <row r="762" ht="15.75" customHeight="1">
      <c r="A762" s="32"/>
      <c r="B762" s="32"/>
      <c r="C762" s="32"/>
      <c r="D762" s="32"/>
      <c r="E762" s="32"/>
      <c r="F762" s="32"/>
      <c r="G762" s="32"/>
      <c r="H762" s="32"/>
      <c r="I762" s="32"/>
    </row>
    <row r="763" ht="15.75" customHeight="1">
      <c r="A763" s="32"/>
      <c r="B763" s="32"/>
      <c r="C763" s="32"/>
      <c r="D763" s="32"/>
      <c r="E763" s="32"/>
      <c r="F763" s="32"/>
      <c r="G763" s="32"/>
      <c r="H763" s="32"/>
      <c r="I763" s="32"/>
    </row>
    <row r="764" ht="15.75" customHeight="1">
      <c r="A764" s="32"/>
      <c r="B764" s="32"/>
      <c r="C764" s="32"/>
      <c r="D764" s="32"/>
      <c r="E764" s="32"/>
      <c r="F764" s="32"/>
      <c r="G764" s="32"/>
      <c r="H764" s="32"/>
      <c r="I764" s="32"/>
    </row>
    <row r="765" ht="15.75" customHeight="1">
      <c r="A765" s="32"/>
      <c r="B765" s="32"/>
      <c r="C765" s="32"/>
      <c r="D765" s="32"/>
      <c r="E765" s="32"/>
      <c r="F765" s="32"/>
      <c r="G765" s="32"/>
      <c r="H765" s="32"/>
      <c r="I765" s="32"/>
    </row>
    <row r="766" ht="15.75" customHeight="1">
      <c r="A766" s="32"/>
      <c r="B766" s="32"/>
      <c r="C766" s="32"/>
      <c r="D766" s="32"/>
      <c r="E766" s="32"/>
      <c r="F766" s="32"/>
      <c r="G766" s="32"/>
      <c r="H766" s="32"/>
      <c r="I766" s="32"/>
    </row>
    <row r="767" ht="15.75" customHeight="1">
      <c r="A767" s="32"/>
      <c r="B767" s="32"/>
      <c r="C767" s="32"/>
      <c r="D767" s="32"/>
      <c r="E767" s="32"/>
      <c r="F767" s="32"/>
      <c r="G767" s="32"/>
      <c r="H767" s="32"/>
      <c r="I767" s="32"/>
    </row>
    <row r="768" ht="15.75" customHeight="1">
      <c r="A768" s="32"/>
      <c r="B768" s="32"/>
      <c r="C768" s="32"/>
      <c r="D768" s="32"/>
      <c r="E768" s="32"/>
      <c r="F768" s="32"/>
      <c r="G768" s="32"/>
      <c r="H768" s="32"/>
      <c r="I768" s="32"/>
    </row>
    <row r="769" ht="15.75" customHeight="1">
      <c r="A769" s="32"/>
      <c r="B769" s="32"/>
      <c r="C769" s="32"/>
      <c r="D769" s="32"/>
      <c r="E769" s="32"/>
      <c r="F769" s="32"/>
      <c r="G769" s="32"/>
      <c r="H769" s="32"/>
      <c r="I769" s="32"/>
    </row>
    <row r="770" ht="15.75" customHeight="1">
      <c r="A770" s="32"/>
      <c r="B770" s="32"/>
      <c r="C770" s="32"/>
      <c r="D770" s="32"/>
      <c r="E770" s="32"/>
      <c r="F770" s="32"/>
      <c r="G770" s="32"/>
      <c r="H770" s="32"/>
      <c r="I770" s="32"/>
    </row>
    <row r="771" ht="15.75" customHeight="1">
      <c r="A771" s="32"/>
      <c r="B771" s="32"/>
      <c r="C771" s="32"/>
      <c r="D771" s="32"/>
      <c r="E771" s="32"/>
      <c r="F771" s="32"/>
      <c r="G771" s="32"/>
      <c r="H771" s="32"/>
      <c r="I771" s="32"/>
    </row>
    <row r="772" ht="15.75" customHeight="1">
      <c r="A772" s="32"/>
      <c r="B772" s="32"/>
      <c r="C772" s="32"/>
      <c r="D772" s="32"/>
      <c r="E772" s="32"/>
      <c r="F772" s="32"/>
      <c r="G772" s="32"/>
      <c r="H772" s="32"/>
      <c r="I772" s="32"/>
    </row>
    <row r="773" ht="15.75" customHeight="1">
      <c r="A773" s="32"/>
      <c r="B773" s="32"/>
      <c r="C773" s="32"/>
      <c r="D773" s="32"/>
      <c r="E773" s="32"/>
      <c r="F773" s="32"/>
      <c r="G773" s="32"/>
      <c r="H773" s="32"/>
      <c r="I773" s="32"/>
    </row>
    <row r="774" ht="15.75" customHeight="1">
      <c r="A774" s="32"/>
      <c r="B774" s="32"/>
      <c r="C774" s="32"/>
      <c r="D774" s="32"/>
      <c r="E774" s="32"/>
      <c r="F774" s="32"/>
      <c r="G774" s="32"/>
      <c r="H774" s="32"/>
      <c r="I774" s="32"/>
    </row>
    <row r="775" ht="15.75" customHeight="1">
      <c r="A775" s="32"/>
      <c r="B775" s="32"/>
      <c r="C775" s="32"/>
      <c r="D775" s="32"/>
      <c r="E775" s="32"/>
      <c r="F775" s="32"/>
      <c r="G775" s="32"/>
      <c r="H775" s="32"/>
      <c r="I775" s="32"/>
    </row>
    <row r="776" ht="15.75" customHeight="1">
      <c r="A776" s="32"/>
      <c r="B776" s="32"/>
      <c r="C776" s="32"/>
      <c r="D776" s="32"/>
      <c r="E776" s="32"/>
      <c r="F776" s="32"/>
      <c r="G776" s="32"/>
      <c r="H776" s="32"/>
      <c r="I776" s="32"/>
    </row>
    <row r="777" ht="15.75" customHeight="1">
      <c r="A777" s="32"/>
      <c r="B777" s="32"/>
      <c r="C777" s="32"/>
      <c r="D777" s="32"/>
      <c r="E777" s="32"/>
      <c r="F777" s="32"/>
      <c r="G777" s="32"/>
      <c r="H777" s="32"/>
      <c r="I777" s="32"/>
    </row>
    <row r="778" ht="15.75" customHeight="1">
      <c r="A778" s="32"/>
      <c r="B778" s="32"/>
      <c r="C778" s="32"/>
      <c r="D778" s="32"/>
      <c r="E778" s="32"/>
      <c r="F778" s="32"/>
      <c r="G778" s="32"/>
      <c r="H778" s="32"/>
      <c r="I778" s="32"/>
    </row>
    <row r="779" ht="15.75" customHeight="1">
      <c r="A779" s="32"/>
      <c r="B779" s="32"/>
      <c r="C779" s="32"/>
      <c r="D779" s="32"/>
      <c r="E779" s="32"/>
      <c r="F779" s="32"/>
      <c r="G779" s="32"/>
      <c r="H779" s="32"/>
      <c r="I779" s="32"/>
    </row>
    <row r="780" ht="15.75" customHeight="1">
      <c r="A780" s="32"/>
      <c r="B780" s="32"/>
      <c r="C780" s="32"/>
      <c r="D780" s="32"/>
      <c r="E780" s="32"/>
      <c r="F780" s="32"/>
      <c r="G780" s="32"/>
      <c r="H780" s="32"/>
      <c r="I780" s="32"/>
    </row>
    <row r="781" ht="15.75" customHeight="1">
      <c r="A781" s="32"/>
      <c r="B781" s="32"/>
      <c r="C781" s="32"/>
      <c r="D781" s="32"/>
      <c r="E781" s="32"/>
      <c r="F781" s="32"/>
      <c r="G781" s="32"/>
      <c r="H781" s="32"/>
      <c r="I781" s="32"/>
    </row>
    <row r="782" ht="15.75" customHeight="1">
      <c r="A782" s="32"/>
      <c r="B782" s="32"/>
      <c r="C782" s="32"/>
      <c r="D782" s="32"/>
      <c r="E782" s="32"/>
      <c r="F782" s="32"/>
      <c r="G782" s="32"/>
      <c r="H782" s="32"/>
      <c r="I782" s="32"/>
    </row>
    <row r="783" ht="15.75" customHeight="1">
      <c r="A783" s="32"/>
      <c r="B783" s="32"/>
      <c r="C783" s="32"/>
      <c r="D783" s="32"/>
      <c r="E783" s="32"/>
      <c r="F783" s="32"/>
      <c r="G783" s="32"/>
      <c r="H783" s="32"/>
      <c r="I783" s="32"/>
    </row>
    <row r="784" ht="15.75" customHeight="1">
      <c r="A784" s="32"/>
      <c r="B784" s="32"/>
      <c r="C784" s="32"/>
      <c r="D784" s="32"/>
      <c r="E784" s="32"/>
      <c r="F784" s="32"/>
      <c r="G784" s="32"/>
      <c r="H784" s="32"/>
      <c r="I784" s="32"/>
    </row>
    <row r="785" ht="15.75" customHeight="1">
      <c r="A785" s="32"/>
      <c r="B785" s="32"/>
      <c r="C785" s="32"/>
      <c r="D785" s="32"/>
      <c r="E785" s="32"/>
      <c r="F785" s="32"/>
      <c r="G785" s="32"/>
      <c r="H785" s="32"/>
      <c r="I785" s="32"/>
    </row>
    <row r="786" ht="15.75" customHeight="1">
      <c r="A786" s="32"/>
      <c r="B786" s="32"/>
      <c r="C786" s="32"/>
      <c r="D786" s="32"/>
      <c r="E786" s="32"/>
      <c r="F786" s="32"/>
      <c r="G786" s="32"/>
      <c r="H786" s="32"/>
      <c r="I786" s="32"/>
    </row>
    <row r="787" ht="15.75" customHeight="1">
      <c r="A787" s="32"/>
      <c r="B787" s="32"/>
      <c r="C787" s="32"/>
      <c r="D787" s="32"/>
      <c r="E787" s="32"/>
      <c r="F787" s="32"/>
      <c r="G787" s="32"/>
      <c r="H787" s="32"/>
      <c r="I787" s="32"/>
    </row>
    <row r="788" ht="15.75" customHeight="1">
      <c r="A788" s="32"/>
      <c r="B788" s="32"/>
      <c r="C788" s="32"/>
      <c r="D788" s="32"/>
      <c r="E788" s="32"/>
      <c r="F788" s="32"/>
      <c r="G788" s="32"/>
      <c r="H788" s="32"/>
      <c r="I788" s="32"/>
    </row>
    <row r="789" ht="15.75" customHeight="1">
      <c r="A789" s="32"/>
      <c r="B789" s="32"/>
      <c r="C789" s="32"/>
      <c r="D789" s="32"/>
      <c r="E789" s="32"/>
      <c r="F789" s="32"/>
      <c r="G789" s="32"/>
      <c r="H789" s="32"/>
      <c r="I789" s="32"/>
    </row>
    <row r="790" ht="15.75" customHeight="1">
      <c r="A790" s="32"/>
      <c r="B790" s="32"/>
      <c r="C790" s="32"/>
      <c r="D790" s="32"/>
      <c r="E790" s="32"/>
      <c r="F790" s="32"/>
      <c r="G790" s="32"/>
      <c r="H790" s="32"/>
      <c r="I790" s="32"/>
    </row>
    <row r="791" ht="15.75" customHeight="1">
      <c r="A791" s="32"/>
      <c r="B791" s="32"/>
      <c r="C791" s="32"/>
      <c r="D791" s="32"/>
      <c r="E791" s="32"/>
      <c r="F791" s="32"/>
      <c r="G791" s="32"/>
      <c r="H791" s="32"/>
      <c r="I791" s="32"/>
    </row>
    <row r="792" ht="15.75" customHeight="1">
      <c r="A792" s="32"/>
      <c r="B792" s="32"/>
      <c r="C792" s="32"/>
      <c r="D792" s="32"/>
      <c r="E792" s="32"/>
      <c r="F792" s="32"/>
      <c r="G792" s="32"/>
      <c r="H792" s="32"/>
      <c r="I792" s="32"/>
    </row>
    <row r="793" ht="15.75" customHeight="1">
      <c r="A793" s="32"/>
      <c r="B793" s="32"/>
      <c r="C793" s="32"/>
      <c r="D793" s="32"/>
      <c r="E793" s="32"/>
      <c r="F793" s="32"/>
      <c r="G793" s="32"/>
      <c r="H793" s="32"/>
      <c r="I793" s="32"/>
    </row>
    <row r="794" ht="15.75" customHeight="1">
      <c r="A794" s="32"/>
      <c r="B794" s="32"/>
      <c r="C794" s="32"/>
      <c r="D794" s="32"/>
      <c r="E794" s="32"/>
      <c r="F794" s="32"/>
      <c r="G794" s="32"/>
      <c r="H794" s="32"/>
      <c r="I794" s="32"/>
    </row>
    <row r="795" ht="15.75" customHeight="1">
      <c r="A795" s="32"/>
      <c r="B795" s="32"/>
      <c r="C795" s="32"/>
      <c r="D795" s="32"/>
      <c r="E795" s="32"/>
      <c r="F795" s="32"/>
      <c r="G795" s="32"/>
      <c r="H795" s="32"/>
      <c r="I795" s="32"/>
    </row>
    <row r="796" ht="15.75" customHeight="1">
      <c r="A796" s="32"/>
      <c r="B796" s="32"/>
      <c r="C796" s="32"/>
      <c r="D796" s="32"/>
      <c r="E796" s="32"/>
      <c r="F796" s="32"/>
      <c r="G796" s="32"/>
      <c r="H796" s="32"/>
      <c r="I796" s="32"/>
    </row>
    <row r="797" ht="15.75" customHeight="1">
      <c r="A797" s="32"/>
      <c r="B797" s="32"/>
      <c r="C797" s="32"/>
      <c r="D797" s="32"/>
      <c r="E797" s="32"/>
      <c r="F797" s="32"/>
      <c r="G797" s="32"/>
      <c r="H797" s="32"/>
      <c r="I797" s="32"/>
    </row>
    <row r="798" ht="15.75" customHeight="1">
      <c r="A798" s="32"/>
      <c r="B798" s="32"/>
      <c r="C798" s="32"/>
      <c r="D798" s="32"/>
      <c r="E798" s="32"/>
      <c r="F798" s="32"/>
      <c r="G798" s="32"/>
      <c r="H798" s="32"/>
      <c r="I798" s="32"/>
    </row>
    <row r="799" ht="15.75" customHeight="1">
      <c r="A799" s="32"/>
      <c r="B799" s="32"/>
      <c r="C799" s="32"/>
      <c r="D799" s="32"/>
      <c r="E799" s="32"/>
      <c r="F799" s="32"/>
      <c r="G799" s="32"/>
      <c r="H799" s="32"/>
      <c r="I799" s="32"/>
    </row>
    <row r="800" ht="15.75" customHeight="1">
      <c r="A800" s="32"/>
      <c r="B800" s="32"/>
      <c r="C800" s="32"/>
      <c r="D800" s="32"/>
      <c r="E800" s="32"/>
      <c r="F800" s="32"/>
      <c r="G800" s="32"/>
      <c r="H800" s="32"/>
      <c r="I800" s="32"/>
    </row>
    <row r="801" ht="15.75" customHeight="1">
      <c r="A801" s="32"/>
      <c r="B801" s="32"/>
      <c r="C801" s="32"/>
      <c r="D801" s="32"/>
      <c r="E801" s="32"/>
      <c r="F801" s="32"/>
      <c r="G801" s="32"/>
      <c r="H801" s="32"/>
      <c r="I801" s="32"/>
    </row>
    <row r="802" ht="15.75" customHeight="1">
      <c r="A802" s="32"/>
      <c r="B802" s="32"/>
      <c r="C802" s="32"/>
      <c r="D802" s="32"/>
      <c r="E802" s="32"/>
      <c r="F802" s="32"/>
      <c r="G802" s="32"/>
      <c r="H802" s="32"/>
      <c r="I802" s="32"/>
    </row>
    <row r="803" ht="15.75" customHeight="1">
      <c r="A803" s="32"/>
      <c r="B803" s="32"/>
      <c r="C803" s="32"/>
      <c r="D803" s="32"/>
      <c r="E803" s="32"/>
      <c r="F803" s="32"/>
      <c r="G803" s="32"/>
      <c r="H803" s="32"/>
      <c r="I803" s="32"/>
    </row>
    <row r="804" ht="15.75" customHeight="1">
      <c r="A804" s="32"/>
      <c r="B804" s="32"/>
      <c r="C804" s="32"/>
      <c r="D804" s="32"/>
      <c r="E804" s="32"/>
      <c r="F804" s="32"/>
      <c r="G804" s="32"/>
      <c r="H804" s="32"/>
      <c r="I804" s="32"/>
    </row>
    <row r="805" ht="15.75" customHeight="1">
      <c r="A805" s="32"/>
      <c r="B805" s="32"/>
      <c r="C805" s="32"/>
      <c r="D805" s="32"/>
      <c r="E805" s="32"/>
      <c r="F805" s="32"/>
      <c r="G805" s="32"/>
      <c r="H805" s="32"/>
      <c r="I805" s="32"/>
    </row>
    <row r="806" ht="15.75" customHeight="1">
      <c r="A806" s="32"/>
      <c r="B806" s="32"/>
      <c r="C806" s="32"/>
      <c r="D806" s="32"/>
      <c r="E806" s="32"/>
      <c r="F806" s="32"/>
      <c r="G806" s="32"/>
      <c r="H806" s="32"/>
      <c r="I806" s="32"/>
    </row>
    <row r="807" ht="15.75" customHeight="1">
      <c r="A807" s="32"/>
      <c r="B807" s="32"/>
      <c r="C807" s="32"/>
      <c r="D807" s="32"/>
      <c r="E807" s="32"/>
      <c r="F807" s="32"/>
      <c r="G807" s="32"/>
      <c r="H807" s="32"/>
      <c r="I807" s="32"/>
    </row>
    <row r="808" ht="15.75" customHeight="1">
      <c r="A808" s="32"/>
      <c r="B808" s="32"/>
      <c r="C808" s="32"/>
      <c r="D808" s="32"/>
      <c r="E808" s="32"/>
      <c r="F808" s="32"/>
      <c r="G808" s="32"/>
      <c r="H808" s="32"/>
      <c r="I808" s="32"/>
    </row>
    <row r="809" ht="15.75" customHeight="1">
      <c r="A809" s="32"/>
      <c r="B809" s="32"/>
      <c r="C809" s="32"/>
      <c r="D809" s="32"/>
      <c r="E809" s="32"/>
      <c r="F809" s="32"/>
      <c r="G809" s="32"/>
      <c r="H809" s="32"/>
      <c r="I809" s="32"/>
    </row>
    <row r="810" ht="15.75" customHeight="1">
      <c r="A810" s="32"/>
      <c r="B810" s="32"/>
      <c r="C810" s="32"/>
      <c r="D810" s="32"/>
      <c r="E810" s="32"/>
      <c r="F810" s="32"/>
      <c r="G810" s="32"/>
      <c r="H810" s="32"/>
      <c r="I810" s="32"/>
    </row>
    <row r="811" ht="15.75" customHeight="1">
      <c r="A811" s="32"/>
      <c r="B811" s="32"/>
      <c r="C811" s="32"/>
      <c r="D811" s="32"/>
      <c r="E811" s="32"/>
      <c r="F811" s="32"/>
      <c r="G811" s="32"/>
      <c r="H811" s="32"/>
      <c r="I811" s="32"/>
    </row>
    <row r="812" ht="15.75" customHeight="1">
      <c r="A812" s="32"/>
      <c r="B812" s="32"/>
      <c r="C812" s="32"/>
      <c r="D812" s="32"/>
      <c r="E812" s="32"/>
      <c r="F812" s="32"/>
      <c r="G812" s="32"/>
      <c r="H812" s="32"/>
      <c r="I812" s="32"/>
    </row>
    <row r="813" ht="15.75" customHeight="1">
      <c r="A813" s="32"/>
      <c r="B813" s="32"/>
      <c r="C813" s="32"/>
      <c r="D813" s="32"/>
      <c r="E813" s="32"/>
      <c r="F813" s="32"/>
      <c r="G813" s="32"/>
      <c r="H813" s="32"/>
      <c r="I813" s="32"/>
    </row>
    <row r="814" ht="15.75" customHeight="1">
      <c r="A814" s="32"/>
      <c r="B814" s="32"/>
      <c r="C814" s="32"/>
      <c r="D814" s="32"/>
      <c r="E814" s="32"/>
      <c r="F814" s="32"/>
      <c r="G814" s="32"/>
      <c r="H814" s="32"/>
      <c r="I814" s="32"/>
    </row>
    <row r="815" ht="15.75" customHeight="1">
      <c r="A815" s="32"/>
      <c r="B815" s="32"/>
      <c r="C815" s="32"/>
      <c r="D815" s="32"/>
      <c r="E815" s="32"/>
      <c r="F815" s="32"/>
      <c r="G815" s="32"/>
      <c r="H815" s="32"/>
      <c r="I815" s="32"/>
    </row>
    <row r="816" ht="15.75" customHeight="1">
      <c r="A816" s="32"/>
      <c r="B816" s="32"/>
      <c r="C816" s="32"/>
      <c r="D816" s="32"/>
      <c r="E816" s="32"/>
      <c r="F816" s="32"/>
      <c r="G816" s="32"/>
      <c r="H816" s="32"/>
      <c r="I816" s="32"/>
    </row>
    <row r="817" ht="15.75" customHeight="1">
      <c r="A817" s="32"/>
      <c r="B817" s="32"/>
      <c r="C817" s="32"/>
      <c r="D817" s="32"/>
      <c r="E817" s="32"/>
      <c r="F817" s="32"/>
      <c r="G817" s="32"/>
      <c r="H817" s="32"/>
      <c r="I817" s="32"/>
    </row>
    <row r="818" ht="15.75" customHeight="1">
      <c r="A818" s="32"/>
      <c r="B818" s="32"/>
      <c r="C818" s="32"/>
      <c r="D818" s="32"/>
      <c r="E818" s="32"/>
      <c r="F818" s="32"/>
      <c r="G818" s="32"/>
      <c r="H818" s="32"/>
      <c r="I818" s="32"/>
    </row>
    <row r="819" ht="15.75" customHeight="1">
      <c r="A819" s="32"/>
      <c r="B819" s="32"/>
      <c r="C819" s="32"/>
      <c r="D819" s="32"/>
      <c r="E819" s="32"/>
      <c r="F819" s="32"/>
      <c r="G819" s="32"/>
      <c r="H819" s="32"/>
      <c r="I819" s="32"/>
    </row>
    <row r="820" ht="15.75" customHeight="1">
      <c r="A820" s="32"/>
      <c r="B820" s="32"/>
      <c r="C820" s="32"/>
      <c r="D820" s="32"/>
      <c r="E820" s="32"/>
      <c r="F820" s="32"/>
      <c r="G820" s="32"/>
      <c r="H820" s="32"/>
      <c r="I820" s="32"/>
    </row>
    <row r="821" ht="15.75" customHeight="1">
      <c r="A821" s="32"/>
      <c r="B821" s="32"/>
      <c r="C821" s="32"/>
      <c r="D821" s="32"/>
      <c r="E821" s="32"/>
      <c r="F821" s="32"/>
      <c r="G821" s="32"/>
      <c r="H821" s="32"/>
      <c r="I821" s="32"/>
    </row>
    <row r="822" ht="15.75" customHeight="1">
      <c r="A822" s="32"/>
      <c r="B822" s="32"/>
      <c r="C822" s="32"/>
      <c r="D822" s="32"/>
      <c r="E822" s="32"/>
      <c r="F822" s="32"/>
      <c r="G822" s="32"/>
      <c r="H822" s="32"/>
      <c r="I822" s="32"/>
    </row>
    <row r="823" ht="15.75" customHeight="1">
      <c r="A823" s="32"/>
      <c r="B823" s="32"/>
      <c r="C823" s="32"/>
      <c r="D823" s="32"/>
      <c r="E823" s="32"/>
      <c r="F823" s="32"/>
      <c r="G823" s="32"/>
      <c r="H823" s="32"/>
      <c r="I823" s="32"/>
    </row>
    <row r="824" ht="15.75" customHeight="1">
      <c r="A824" s="32"/>
      <c r="B824" s="32"/>
      <c r="C824" s="32"/>
      <c r="D824" s="32"/>
      <c r="E824" s="32"/>
      <c r="F824" s="32"/>
      <c r="G824" s="32"/>
      <c r="H824" s="32"/>
      <c r="I824" s="32"/>
    </row>
    <row r="825" ht="15.75" customHeight="1">
      <c r="A825" s="32"/>
      <c r="B825" s="32"/>
      <c r="C825" s="32"/>
      <c r="D825" s="32"/>
      <c r="E825" s="32"/>
      <c r="F825" s="32"/>
      <c r="G825" s="32"/>
      <c r="H825" s="32"/>
      <c r="I825" s="32"/>
    </row>
    <row r="826" ht="15.75" customHeight="1">
      <c r="A826" s="32"/>
      <c r="B826" s="32"/>
      <c r="C826" s="32"/>
      <c r="D826" s="32"/>
      <c r="E826" s="32"/>
      <c r="F826" s="32"/>
      <c r="G826" s="32"/>
      <c r="H826" s="32"/>
      <c r="I826" s="32"/>
    </row>
    <row r="827" ht="15.75" customHeight="1">
      <c r="A827" s="32"/>
      <c r="B827" s="32"/>
      <c r="C827" s="32"/>
      <c r="D827" s="32"/>
      <c r="E827" s="32"/>
      <c r="F827" s="32"/>
      <c r="G827" s="32"/>
      <c r="H827" s="32"/>
      <c r="I827" s="32"/>
    </row>
    <row r="828" ht="15.75" customHeight="1">
      <c r="A828" s="32"/>
      <c r="B828" s="32"/>
      <c r="C828" s="32"/>
      <c r="D828" s="32"/>
      <c r="E828" s="32"/>
      <c r="F828" s="32"/>
      <c r="G828" s="32"/>
      <c r="H828" s="32"/>
      <c r="I828" s="32"/>
    </row>
    <row r="829" ht="15.75" customHeight="1">
      <c r="A829" s="32"/>
      <c r="B829" s="32"/>
      <c r="C829" s="32"/>
      <c r="D829" s="32"/>
      <c r="E829" s="32"/>
      <c r="F829" s="32"/>
      <c r="G829" s="32"/>
      <c r="H829" s="32"/>
      <c r="I829" s="32"/>
    </row>
    <row r="830" ht="15.75" customHeight="1">
      <c r="A830" s="32"/>
      <c r="B830" s="32"/>
      <c r="C830" s="32"/>
      <c r="D830" s="32"/>
      <c r="E830" s="32"/>
      <c r="F830" s="32"/>
      <c r="G830" s="32"/>
      <c r="H830" s="32"/>
      <c r="I830" s="32"/>
    </row>
    <row r="831" ht="15.75" customHeight="1">
      <c r="A831" s="32"/>
      <c r="B831" s="32"/>
      <c r="C831" s="32"/>
      <c r="D831" s="32"/>
      <c r="E831" s="32"/>
      <c r="F831" s="32"/>
      <c r="G831" s="32"/>
      <c r="H831" s="32"/>
      <c r="I831" s="32"/>
    </row>
    <row r="832" ht="15.75" customHeight="1">
      <c r="A832" s="32"/>
      <c r="B832" s="32"/>
      <c r="C832" s="32"/>
      <c r="D832" s="32"/>
      <c r="E832" s="32"/>
      <c r="F832" s="32"/>
      <c r="G832" s="32"/>
      <c r="H832" s="32"/>
      <c r="I832" s="32"/>
    </row>
    <row r="833" ht="15.75" customHeight="1">
      <c r="A833" s="32"/>
      <c r="B833" s="32"/>
      <c r="C833" s="32"/>
      <c r="D833" s="32"/>
      <c r="E833" s="32"/>
      <c r="F833" s="32"/>
      <c r="G833" s="32"/>
      <c r="H833" s="32"/>
      <c r="I833" s="32"/>
    </row>
    <row r="834" ht="15.75" customHeight="1">
      <c r="A834" s="32"/>
      <c r="B834" s="32"/>
      <c r="C834" s="32"/>
      <c r="D834" s="32"/>
      <c r="E834" s="32"/>
      <c r="F834" s="32"/>
      <c r="G834" s="32"/>
      <c r="H834" s="32"/>
      <c r="I834" s="32"/>
    </row>
    <row r="835" ht="15.75" customHeight="1">
      <c r="A835" s="32"/>
      <c r="B835" s="32"/>
      <c r="C835" s="32"/>
      <c r="D835" s="32"/>
      <c r="E835" s="32"/>
      <c r="F835" s="32"/>
      <c r="G835" s="32"/>
      <c r="H835" s="32"/>
      <c r="I835" s="32"/>
    </row>
    <row r="836" ht="15.75" customHeight="1">
      <c r="A836" s="32"/>
      <c r="B836" s="32"/>
      <c r="C836" s="32"/>
      <c r="D836" s="32"/>
      <c r="E836" s="32"/>
      <c r="F836" s="32"/>
      <c r="G836" s="32"/>
      <c r="H836" s="32"/>
      <c r="I836" s="32"/>
    </row>
    <row r="837" ht="15.75" customHeight="1">
      <c r="A837" s="32"/>
      <c r="B837" s="32"/>
      <c r="C837" s="32"/>
      <c r="D837" s="32"/>
      <c r="E837" s="32"/>
      <c r="F837" s="32"/>
      <c r="G837" s="32"/>
      <c r="H837" s="32"/>
      <c r="I837" s="32"/>
    </row>
    <row r="838" ht="15.75" customHeight="1">
      <c r="A838" s="32"/>
      <c r="B838" s="32"/>
      <c r="C838" s="32"/>
      <c r="D838" s="32"/>
      <c r="E838" s="32"/>
      <c r="F838" s="32"/>
      <c r="G838" s="32"/>
      <c r="H838" s="32"/>
      <c r="I838" s="32"/>
    </row>
    <row r="839" ht="15.75" customHeight="1">
      <c r="A839" s="32"/>
      <c r="B839" s="32"/>
      <c r="C839" s="32"/>
      <c r="D839" s="32"/>
      <c r="E839" s="32"/>
      <c r="F839" s="32"/>
      <c r="G839" s="32"/>
      <c r="H839" s="32"/>
      <c r="I839" s="32"/>
    </row>
    <row r="840" ht="15.75" customHeight="1">
      <c r="A840" s="32"/>
      <c r="B840" s="32"/>
      <c r="C840" s="32"/>
      <c r="D840" s="32"/>
      <c r="E840" s="32"/>
      <c r="F840" s="32"/>
      <c r="G840" s="32"/>
      <c r="H840" s="32"/>
      <c r="I840" s="32"/>
    </row>
    <row r="841" ht="15.75" customHeight="1">
      <c r="A841" s="32"/>
      <c r="B841" s="32"/>
      <c r="C841" s="32"/>
      <c r="D841" s="32"/>
      <c r="E841" s="32"/>
      <c r="F841" s="32"/>
      <c r="G841" s="32"/>
      <c r="H841" s="32"/>
      <c r="I841" s="32"/>
    </row>
    <row r="842" ht="15.75" customHeight="1">
      <c r="A842" s="32"/>
      <c r="B842" s="32"/>
      <c r="C842" s="32"/>
      <c r="D842" s="32"/>
      <c r="E842" s="32"/>
      <c r="F842" s="32"/>
      <c r="G842" s="32"/>
      <c r="H842" s="32"/>
      <c r="I842" s="32"/>
    </row>
    <row r="843" ht="15.75" customHeight="1">
      <c r="A843" s="32"/>
      <c r="B843" s="32"/>
      <c r="C843" s="32"/>
      <c r="D843" s="32"/>
      <c r="E843" s="32"/>
      <c r="F843" s="32"/>
      <c r="G843" s="32"/>
      <c r="H843" s="32"/>
      <c r="I843" s="32"/>
    </row>
    <row r="844" ht="15.75" customHeight="1">
      <c r="A844" s="32"/>
      <c r="B844" s="32"/>
      <c r="C844" s="32"/>
      <c r="D844" s="32"/>
      <c r="E844" s="32"/>
      <c r="F844" s="32"/>
      <c r="G844" s="32"/>
      <c r="H844" s="32"/>
      <c r="I844" s="32"/>
    </row>
    <row r="845" ht="15.75" customHeight="1">
      <c r="A845" s="32"/>
      <c r="B845" s="32"/>
      <c r="C845" s="32"/>
      <c r="D845" s="32"/>
      <c r="E845" s="32"/>
      <c r="F845" s="32"/>
      <c r="G845" s="32"/>
      <c r="H845" s="32"/>
      <c r="I845" s="32"/>
    </row>
    <row r="846" ht="15.75" customHeight="1">
      <c r="A846" s="32"/>
      <c r="B846" s="32"/>
      <c r="C846" s="32"/>
      <c r="D846" s="32"/>
      <c r="E846" s="32"/>
      <c r="F846" s="32"/>
      <c r="G846" s="32"/>
      <c r="H846" s="32"/>
      <c r="I846" s="32"/>
    </row>
    <row r="847" ht="15.75" customHeight="1">
      <c r="A847" s="32"/>
      <c r="B847" s="32"/>
      <c r="C847" s="32"/>
      <c r="D847" s="32"/>
      <c r="E847" s="32"/>
      <c r="F847" s="32"/>
      <c r="G847" s="32"/>
      <c r="H847" s="32"/>
      <c r="I847" s="32"/>
    </row>
    <row r="848" ht="15.75" customHeight="1">
      <c r="A848" s="32"/>
      <c r="B848" s="32"/>
      <c r="C848" s="32"/>
      <c r="D848" s="32"/>
      <c r="E848" s="32"/>
      <c r="F848" s="32"/>
      <c r="G848" s="32"/>
      <c r="H848" s="32"/>
      <c r="I848" s="32"/>
    </row>
    <row r="849" ht="15.75" customHeight="1">
      <c r="A849" s="32"/>
      <c r="B849" s="32"/>
      <c r="C849" s="32"/>
      <c r="D849" s="32"/>
      <c r="E849" s="32"/>
      <c r="F849" s="32"/>
      <c r="G849" s="32"/>
      <c r="H849" s="32"/>
      <c r="I849" s="32"/>
    </row>
    <row r="850" ht="15.75" customHeight="1">
      <c r="A850" s="32"/>
      <c r="B850" s="32"/>
      <c r="C850" s="32"/>
      <c r="D850" s="32"/>
      <c r="E850" s="32"/>
      <c r="F850" s="32"/>
      <c r="G850" s="32"/>
      <c r="H850" s="32"/>
      <c r="I850" s="32"/>
    </row>
    <row r="851" ht="15.75" customHeight="1">
      <c r="A851" s="32"/>
      <c r="B851" s="32"/>
      <c r="C851" s="32"/>
      <c r="D851" s="32"/>
      <c r="E851" s="32"/>
      <c r="F851" s="32"/>
      <c r="G851" s="32"/>
      <c r="H851" s="32"/>
      <c r="I851" s="32"/>
    </row>
    <row r="852" ht="15.75" customHeight="1">
      <c r="A852" s="32"/>
      <c r="B852" s="32"/>
      <c r="C852" s="32"/>
      <c r="D852" s="32"/>
      <c r="E852" s="32"/>
      <c r="F852" s="32"/>
      <c r="G852" s="32"/>
      <c r="H852" s="32"/>
      <c r="I852" s="32"/>
    </row>
    <row r="853" ht="15.75" customHeight="1">
      <c r="A853" s="32"/>
      <c r="B853" s="32"/>
      <c r="C853" s="32"/>
      <c r="D853" s="32"/>
      <c r="E853" s="32"/>
      <c r="F853" s="32"/>
      <c r="G853" s="32"/>
      <c r="H853" s="32"/>
      <c r="I853" s="32"/>
    </row>
    <row r="854" ht="15.75" customHeight="1">
      <c r="A854" s="32"/>
      <c r="B854" s="32"/>
      <c r="C854" s="32"/>
      <c r="D854" s="32"/>
      <c r="E854" s="32"/>
      <c r="F854" s="32"/>
      <c r="G854" s="32"/>
      <c r="H854" s="32"/>
      <c r="I854" s="32"/>
    </row>
    <row r="855" ht="15.75" customHeight="1">
      <c r="A855" s="32"/>
      <c r="B855" s="32"/>
      <c r="C855" s="32"/>
      <c r="D855" s="32"/>
      <c r="E855" s="32"/>
      <c r="F855" s="32"/>
      <c r="G855" s="32"/>
      <c r="H855" s="32"/>
      <c r="I855" s="32"/>
    </row>
    <row r="856" ht="15.75" customHeight="1">
      <c r="A856" s="32"/>
      <c r="B856" s="32"/>
      <c r="C856" s="32"/>
      <c r="D856" s="32"/>
      <c r="E856" s="32"/>
      <c r="F856" s="32"/>
      <c r="G856" s="32"/>
      <c r="H856" s="32"/>
      <c r="I856" s="32"/>
    </row>
    <row r="857" ht="15.75" customHeight="1">
      <c r="A857" s="32"/>
      <c r="B857" s="32"/>
      <c r="C857" s="32"/>
      <c r="D857" s="32"/>
      <c r="E857" s="32"/>
      <c r="F857" s="32"/>
      <c r="G857" s="32"/>
      <c r="H857" s="32"/>
      <c r="I857" s="32"/>
    </row>
    <row r="858" ht="15.75" customHeight="1">
      <c r="A858" s="32"/>
      <c r="B858" s="32"/>
      <c r="C858" s="32"/>
      <c r="D858" s="32"/>
      <c r="E858" s="32"/>
      <c r="F858" s="32"/>
      <c r="G858" s="32"/>
      <c r="H858" s="32"/>
      <c r="I858" s="32"/>
    </row>
    <row r="859" ht="15.75" customHeight="1">
      <c r="A859" s="32"/>
      <c r="B859" s="32"/>
      <c r="C859" s="32"/>
      <c r="D859" s="32"/>
      <c r="E859" s="32"/>
      <c r="F859" s="32"/>
      <c r="G859" s="32"/>
      <c r="H859" s="32"/>
      <c r="I859" s="32"/>
    </row>
    <row r="860" ht="15.75" customHeight="1">
      <c r="A860" s="32"/>
      <c r="B860" s="32"/>
      <c r="C860" s="32"/>
      <c r="D860" s="32"/>
      <c r="E860" s="32"/>
      <c r="F860" s="32"/>
      <c r="G860" s="32"/>
      <c r="H860" s="32"/>
      <c r="I860" s="32"/>
    </row>
    <row r="861" ht="15.75" customHeight="1">
      <c r="A861" s="32"/>
      <c r="B861" s="32"/>
      <c r="C861" s="32"/>
      <c r="D861" s="32"/>
      <c r="E861" s="32"/>
      <c r="F861" s="32"/>
      <c r="G861" s="32"/>
      <c r="H861" s="32"/>
      <c r="I861" s="32"/>
    </row>
    <row r="862" ht="15.75" customHeight="1">
      <c r="A862" s="32"/>
      <c r="B862" s="32"/>
      <c r="C862" s="32"/>
      <c r="D862" s="32"/>
      <c r="E862" s="32"/>
      <c r="F862" s="32"/>
      <c r="G862" s="32"/>
      <c r="H862" s="32"/>
      <c r="I862" s="32"/>
    </row>
    <row r="863" ht="15.75" customHeight="1">
      <c r="A863" s="32"/>
      <c r="B863" s="32"/>
      <c r="C863" s="32"/>
      <c r="D863" s="32"/>
      <c r="E863" s="32"/>
      <c r="F863" s="32"/>
      <c r="G863" s="32"/>
      <c r="H863" s="32"/>
      <c r="I863" s="32"/>
    </row>
    <row r="864" ht="15.75" customHeight="1">
      <c r="A864" s="32"/>
      <c r="B864" s="32"/>
      <c r="C864" s="32"/>
      <c r="D864" s="32"/>
      <c r="E864" s="32"/>
      <c r="F864" s="32"/>
      <c r="G864" s="32"/>
      <c r="H864" s="32"/>
      <c r="I864" s="32"/>
    </row>
    <row r="865" ht="15.75" customHeight="1">
      <c r="A865" s="32"/>
      <c r="B865" s="32"/>
      <c r="C865" s="32"/>
      <c r="D865" s="32"/>
      <c r="E865" s="32"/>
      <c r="F865" s="32"/>
      <c r="G865" s="32"/>
      <c r="H865" s="32"/>
      <c r="I865" s="32"/>
    </row>
    <row r="866" ht="15.75" customHeight="1">
      <c r="A866" s="32"/>
      <c r="B866" s="32"/>
      <c r="C866" s="32"/>
      <c r="D866" s="32"/>
      <c r="E866" s="32"/>
      <c r="F866" s="32"/>
      <c r="G866" s="32"/>
      <c r="H866" s="32"/>
      <c r="I866" s="32"/>
    </row>
    <row r="867" ht="15.75" customHeight="1">
      <c r="A867" s="32"/>
      <c r="B867" s="32"/>
      <c r="C867" s="32"/>
      <c r="D867" s="32"/>
      <c r="E867" s="32"/>
      <c r="F867" s="32"/>
      <c r="G867" s="32"/>
      <c r="H867" s="32"/>
      <c r="I867" s="32"/>
    </row>
    <row r="868" ht="15.75" customHeight="1">
      <c r="A868" s="32"/>
      <c r="B868" s="32"/>
      <c r="C868" s="32"/>
      <c r="D868" s="32"/>
      <c r="E868" s="32"/>
      <c r="F868" s="32"/>
      <c r="G868" s="32"/>
      <c r="H868" s="32"/>
      <c r="I868" s="32"/>
    </row>
    <row r="869" ht="15.75" customHeight="1">
      <c r="A869" s="32"/>
      <c r="B869" s="32"/>
      <c r="C869" s="32"/>
      <c r="D869" s="32"/>
      <c r="E869" s="32"/>
      <c r="F869" s="32"/>
      <c r="G869" s="32"/>
      <c r="H869" s="32"/>
      <c r="I869" s="32"/>
    </row>
    <row r="870" ht="15.75" customHeight="1">
      <c r="A870" s="32"/>
      <c r="B870" s="32"/>
      <c r="C870" s="32"/>
      <c r="D870" s="32"/>
      <c r="E870" s="32"/>
      <c r="F870" s="32"/>
      <c r="G870" s="32"/>
      <c r="H870" s="32"/>
      <c r="I870" s="32"/>
    </row>
    <row r="871" ht="15.75" customHeight="1">
      <c r="A871" s="32"/>
      <c r="B871" s="32"/>
      <c r="C871" s="32"/>
      <c r="D871" s="32"/>
      <c r="E871" s="32"/>
      <c r="F871" s="32"/>
      <c r="G871" s="32"/>
      <c r="H871" s="32"/>
      <c r="I871" s="32"/>
    </row>
    <row r="872" ht="15.75" customHeight="1">
      <c r="A872" s="32"/>
      <c r="B872" s="32"/>
      <c r="C872" s="32"/>
      <c r="D872" s="32"/>
      <c r="E872" s="32"/>
      <c r="F872" s="32"/>
      <c r="G872" s="32"/>
      <c r="H872" s="32"/>
      <c r="I872" s="32"/>
    </row>
    <row r="873" ht="15.75" customHeight="1">
      <c r="A873" s="32"/>
      <c r="B873" s="32"/>
      <c r="C873" s="32"/>
      <c r="D873" s="32"/>
      <c r="E873" s="32"/>
      <c r="F873" s="32"/>
      <c r="G873" s="32"/>
      <c r="H873" s="32"/>
      <c r="I873" s="32"/>
    </row>
    <row r="874" ht="15.75" customHeight="1">
      <c r="A874" s="32"/>
      <c r="B874" s="32"/>
      <c r="C874" s="32"/>
      <c r="D874" s="32"/>
      <c r="E874" s="32"/>
      <c r="F874" s="32"/>
      <c r="G874" s="32"/>
      <c r="H874" s="32"/>
      <c r="I874" s="32"/>
    </row>
    <row r="875" ht="15.75" customHeight="1">
      <c r="A875" s="32"/>
      <c r="B875" s="32"/>
      <c r="C875" s="32"/>
      <c r="D875" s="32"/>
      <c r="E875" s="32"/>
      <c r="F875" s="32"/>
      <c r="G875" s="32"/>
      <c r="H875" s="32"/>
      <c r="I875" s="32"/>
    </row>
    <row r="876" ht="15.75" customHeight="1">
      <c r="A876" s="32"/>
      <c r="B876" s="32"/>
      <c r="C876" s="32"/>
      <c r="D876" s="32"/>
      <c r="E876" s="32"/>
      <c r="F876" s="32"/>
      <c r="G876" s="32"/>
      <c r="H876" s="32"/>
      <c r="I876" s="32"/>
    </row>
    <row r="877" ht="15.75" customHeight="1">
      <c r="A877" s="32"/>
      <c r="B877" s="32"/>
      <c r="C877" s="32"/>
      <c r="D877" s="32"/>
      <c r="E877" s="32"/>
      <c r="F877" s="32"/>
      <c r="G877" s="32"/>
      <c r="H877" s="32"/>
      <c r="I877" s="32"/>
    </row>
    <row r="878" ht="15.75" customHeight="1">
      <c r="A878" s="32"/>
      <c r="B878" s="32"/>
      <c r="C878" s="32"/>
      <c r="D878" s="32"/>
      <c r="E878" s="32"/>
      <c r="F878" s="32"/>
      <c r="G878" s="32"/>
      <c r="H878" s="32"/>
      <c r="I878" s="32"/>
    </row>
    <row r="879" ht="15.75" customHeight="1">
      <c r="A879" s="32"/>
      <c r="B879" s="32"/>
      <c r="C879" s="32"/>
      <c r="D879" s="32"/>
      <c r="E879" s="32"/>
      <c r="F879" s="32"/>
      <c r="G879" s="32"/>
      <c r="H879" s="32"/>
      <c r="I879" s="32"/>
    </row>
    <row r="880" ht="15.75" customHeight="1">
      <c r="A880" s="32"/>
      <c r="B880" s="32"/>
      <c r="C880" s="32"/>
      <c r="D880" s="32"/>
      <c r="E880" s="32"/>
      <c r="F880" s="32"/>
      <c r="G880" s="32"/>
      <c r="H880" s="32"/>
      <c r="I880" s="32"/>
    </row>
    <row r="881" ht="15.75" customHeight="1">
      <c r="A881" s="32"/>
      <c r="B881" s="32"/>
      <c r="C881" s="32"/>
      <c r="D881" s="32"/>
      <c r="E881" s="32"/>
      <c r="F881" s="32"/>
      <c r="G881" s="32"/>
      <c r="H881" s="32"/>
      <c r="I881" s="32"/>
    </row>
    <row r="882" ht="15.75" customHeight="1">
      <c r="A882" s="32"/>
      <c r="B882" s="32"/>
      <c r="C882" s="32"/>
      <c r="D882" s="32"/>
      <c r="E882" s="32"/>
      <c r="F882" s="32"/>
      <c r="G882" s="32"/>
      <c r="H882" s="32"/>
      <c r="I882" s="32"/>
    </row>
    <row r="883" ht="15.75" customHeight="1">
      <c r="A883" s="32"/>
      <c r="B883" s="32"/>
      <c r="C883" s="32"/>
      <c r="D883" s="32"/>
      <c r="E883" s="32"/>
      <c r="F883" s="32"/>
      <c r="G883" s="32"/>
      <c r="H883" s="32"/>
      <c r="I883" s="32"/>
    </row>
    <row r="884" ht="15.75" customHeight="1">
      <c r="A884" s="32"/>
      <c r="B884" s="32"/>
      <c r="C884" s="32"/>
      <c r="D884" s="32"/>
      <c r="E884" s="32"/>
      <c r="F884" s="32"/>
      <c r="G884" s="32"/>
      <c r="H884" s="32"/>
      <c r="I884" s="32"/>
    </row>
    <row r="885" ht="15.75" customHeight="1">
      <c r="A885" s="32"/>
      <c r="B885" s="32"/>
      <c r="C885" s="32"/>
      <c r="D885" s="32"/>
      <c r="E885" s="32"/>
      <c r="F885" s="32"/>
      <c r="G885" s="32"/>
      <c r="H885" s="32"/>
      <c r="I885" s="32"/>
    </row>
    <row r="886" ht="15.75" customHeight="1">
      <c r="A886" s="32"/>
      <c r="B886" s="32"/>
      <c r="C886" s="32"/>
      <c r="D886" s="32"/>
      <c r="E886" s="32"/>
      <c r="F886" s="32"/>
      <c r="G886" s="32"/>
      <c r="H886" s="32"/>
      <c r="I886" s="32"/>
    </row>
    <row r="887" ht="15.75" customHeight="1">
      <c r="A887" s="32"/>
      <c r="B887" s="32"/>
      <c r="C887" s="32"/>
      <c r="D887" s="32"/>
      <c r="E887" s="32"/>
      <c r="F887" s="32"/>
      <c r="G887" s="32"/>
      <c r="H887" s="32"/>
      <c r="I887" s="32"/>
    </row>
    <row r="888" ht="15.75" customHeight="1">
      <c r="A888" s="32"/>
      <c r="B888" s="32"/>
      <c r="C888" s="32"/>
      <c r="D888" s="32"/>
      <c r="E888" s="32"/>
      <c r="F888" s="32"/>
      <c r="G888" s="32"/>
      <c r="H888" s="32"/>
      <c r="I888" s="32"/>
    </row>
    <row r="889" ht="15.75" customHeight="1">
      <c r="A889" s="32"/>
      <c r="B889" s="32"/>
      <c r="C889" s="32"/>
      <c r="D889" s="32"/>
      <c r="E889" s="32"/>
      <c r="F889" s="32"/>
      <c r="G889" s="32"/>
      <c r="H889" s="32"/>
      <c r="I889" s="32"/>
    </row>
    <row r="890" ht="15.75" customHeight="1">
      <c r="A890" s="32"/>
      <c r="B890" s="32"/>
      <c r="C890" s="32"/>
      <c r="D890" s="32"/>
      <c r="E890" s="32"/>
      <c r="F890" s="32"/>
      <c r="G890" s="32"/>
      <c r="H890" s="32"/>
      <c r="I890" s="32"/>
    </row>
    <row r="891" ht="15.75" customHeight="1">
      <c r="A891" s="32"/>
      <c r="B891" s="32"/>
      <c r="C891" s="32"/>
      <c r="D891" s="32"/>
      <c r="E891" s="32"/>
      <c r="F891" s="32"/>
      <c r="G891" s="32"/>
      <c r="H891" s="32"/>
      <c r="I891" s="32"/>
    </row>
    <row r="892" ht="15.75" customHeight="1">
      <c r="A892" s="32"/>
      <c r="B892" s="32"/>
      <c r="C892" s="32"/>
      <c r="D892" s="32"/>
      <c r="E892" s="32"/>
      <c r="F892" s="32"/>
      <c r="G892" s="32"/>
      <c r="H892" s="32"/>
      <c r="I892" s="32"/>
    </row>
    <row r="893" ht="15.75" customHeight="1">
      <c r="A893" s="32"/>
      <c r="B893" s="32"/>
      <c r="C893" s="32"/>
      <c r="D893" s="32"/>
      <c r="E893" s="32"/>
      <c r="F893" s="32"/>
      <c r="G893" s="32"/>
      <c r="H893" s="32"/>
      <c r="I893" s="32"/>
    </row>
    <row r="894" ht="15.75" customHeight="1">
      <c r="A894" s="32"/>
      <c r="B894" s="32"/>
      <c r="C894" s="32"/>
      <c r="D894" s="32"/>
      <c r="E894" s="32"/>
      <c r="F894" s="32"/>
      <c r="G894" s="32"/>
      <c r="H894" s="32"/>
      <c r="I894" s="32"/>
    </row>
    <row r="895" ht="15.75" customHeight="1">
      <c r="A895" s="32"/>
      <c r="B895" s="32"/>
      <c r="C895" s="32"/>
      <c r="D895" s="32"/>
      <c r="E895" s="32"/>
      <c r="F895" s="32"/>
      <c r="G895" s="32"/>
      <c r="H895" s="32"/>
      <c r="I895" s="32"/>
    </row>
    <row r="896" ht="15.75" customHeight="1">
      <c r="A896" s="32"/>
      <c r="B896" s="32"/>
      <c r="C896" s="32"/>
      <c r="D896" s="32"/>
      <c r="E896" s="32"/>
      <c r="F896" s="32"/>
      <c r="G896" s="32"/>
      <c r="H896" s="32"/>
      <c r="I896" s="32"/>
    </row>
    <row r="897" ht="15.75" customHeight="1">
      <c r="A897" s="32"/>
      <c r="B897" s="32"/>
      <c r="C897" s="32"/>
      <c r="D897" s="32"/>
      <c r="E897" s="32"/>
      <c r="F897" s="32"/>
      <c r="G897" s="32"/>
      <c r="H897" s="32"/>
      <c r="I897" s="32"/>
    </row>
    <row r="898" ht="15.75" customHeight="1">
      <c r="A898" s="32"/>
      <c r="B898" s="32"/>
      <c r="C898" s="32"/>
      <c r="D898" s="32"/>
      <c r="E898" s="32"/>
      <c r="F898" s="32"/>
      <c r="G898" s="32"/>
      <c r="H898" s="32"/>
      <c r="I898" s="32"/>
    </row>
    <row r="899" ht="15.75" customHeight="1">
      <c r="A899" s="32"/>
      <c r="B899" s="32"/>
      <c r="C899" s="32"/>
      <c r="D899" s="32"/>
      <c r="E899" s="32"/>
      <c r="F899" s="32"/>
      <c r="G899" s="32"/>
      <c r="H899" s="32"/>
      <c r="I899" s="32"/>
    </row>
    <row r="900" ht="15.75" customHeight="1">
      <c r="A900" s="32"/>
      <c r="B900" s="32"/>
      <c r="C900" s="32"/>
      <c r="D900" s="32"/>
      <c r="E900" s="32"/>
      <c r="F900" s="32"/>
      <c r="G900" s="32"/>
      <c r="H900" s="32"/>
      <c r="I900" s="32"/>
    </row>
    <row r="901" ht="15.75" customHeight="1">
      <c r="A901" s="32"/>
      <c r="B901" s="32"/>
      <c r="C901" s="32"/>
      <c r="D901" s="32"/>
      <c r="E901" s="32"/>
      <c r="F901" s="32"/>
      <c r="G901" s="32"/>
      <c r="H901" s="32"/>
      <c r="I901" s="32"/>
    </row>
    <row r="902" ht="15.75" customHeight="1">
      <c r="A902" s="32"/>
      <c r="B902" s="32"/>
      <c r="C902" s="32"/>
      <c r="D902" s="32"/>
      <c r="E902" s="32"/>
      <c r="F902" s="32"/>
      <c r="G902" s="32"/>
      <c r="H902" s="32"/>
      <c r="I902" s="32"/>
    </row>
    <row r="903" ht="15.75" customHeight="1">
      <c r="A903" s="32"/>
      <c r="B903" s="32"/>
      <c r="C903" s="32"/>
      <c r="D903" s="32"/>
      <c r="E903" s="32"/>
      <c r="F903" s="32"/>
      <c r="G903" s="32"/>
      <c r="H903" s="32"/>
      <c r="I903" s="32"/>
    </row>
    <row r="904" ht="15.75" customHeight="1">
      <c r="A904" s="32"/>
      <c r="B904" s="32"/>
      <c r="C904" s="32"/>
      <c r="D904" s="32"/>
      <c r="E904" s="32"/>
      <c r="F904" s="32"/>
      <c r="G904" s="32"/>
      <c r="H904" s="32"/>
      <c r="I904" s="32"/>
    </row>
    <row r="905" ht="15.75" customHeight="1">
      <c r="A905" s="32"/>
      <c r="B905" s="32"/>
      <c r="C905" s="32"/>
      <c r="D905" s="32"/>
      <c r="E905" s="32"/>
      <c r="F905" s="32"/>
      <c r="G905" s="32"/>
      <c r="H905" s="32"/>
      <c r="I905" s="32"/>
    </row>
    <row r="906" ht="15.75" customHeight="1">
      <c r="A906" s="32"/>
      <c r="B906" s="32"/>
      <c r="C906" s="32"/>
      <c r="D906" s="32"/>
      <c r="E906" s="32"/>
      <c r="F906" s="32"/>
      <c r="G906" s="32"/>
      <c r="H906" s="32"/>
      <c r="I906" s="32"/>
    </row>
    <row r="907" ht="15.75" customHeight="1">
      <c r="A907" s="32"/>
      <c r="B907" s="32"/>
      <c r="C907" s="32"/>
      <c r="D907" s="32"/>
      <c r="E907" s="32"/>
      <c r="F907" s="32"/>
      <c r="G907" s="32"/>
      <c r="H907" s="32"/>
      <c r="I907" s="32"/>
    </row>
    <row r="908" ht="15.75" customHeight="1">
      <c r="A908" s="32"/>
      <c r="B908" s="32"/>
      <c r="C908" s="32"/>
      <c r="D908" s="32"/>
      <c r="E908" s="32"/>
      <c r="F908" s="32"/>
      <c r="G908" s="32"/>
      <c r="H908" s="32"/>
      <c r="I908" s="32"/>
    </row>
    <row r="909" ht="15.75" customHeight="1">
      <c r="A909" s="32"/>
      <c r="B909" s="32"/>
      <c r="C909" s="32"/>
      <c r="D909" s="32"/>
      <c r="E909" s="32"/>
      <c r="F909" s="32"/>
      <c r="G909" s="32"/>
      <c r="H909" s="32"/>
      <c r="I909" s="32"/>
    </row>
    <row r="910" ht="15.75" customHeight="1">
      <c r="A910" s="32"/>
      <c r="B910" s="32"/>
      <c r="C910" s="32"/>
      <c r="D910" s="32"/>
      <c r="E910" s="32"/>
      <c r="F910" s="32"/>
      <c r="G910" s="32"/>
      <c r="H910" s="32"/>
      <c r="I910" s="32"/>
    </row>
    <row r="911" ht="15.75" customHeight="1">
      <c r="A911" s="32"/>
      <c r="B911" s="32"/>
      <c r="C911" s="32"/>
      <c r="D911" s="32"/>
      <c r="E911" s="32"/>
      <c r="F911" s="32"/>
      <c r="G911" s="32"/>
      <c r="H911" s="32"/>
      <c r="I911" s="32"/>
    </row>
    <row r="912" ht="15.75" customHeight="1">
      <c r="A912" s="32"/>
      <c r="B912" s="32"/>
      <c r="C912" s="32"/>
      <c r="D912" s="32"/>
      <c r="E912" s="32"/>
      <c r="F912" s="32"/>
      <c r="G912" s="32"/>
      <c r="H912" s="32"/>
      <c r="I912" s="32"/>
    </row>
    <row r="913" ht="15.75" customHeight="1">
      <c r="A913" s="32"/>
      <c r="B913" s="32"/>
      <c r="C913" s="32"/>
      <c r="D913" s="32"/>
      <c r="E913" s="32"/>
      <c r="F913" s="32"/>
      <c r="G913" s="32"/>
      <c r="H913" s="32"/>
      <c r="I913" s="32"/>
    </row>
    <row r="914" ht="15.75" customHeight="1">
      <c r="A914" s="32"/>
      <c r="B914" s="32"/>
      <c r="C914" s="32"/>
      <c r="D914" s="32"/>
      <c r="E914" s="32"/>
      <c r="F914" s="32"/>
      <c r="G914" s="32"/>
      <c r="H914" s="32"/>
      <c r="I914" s="32"/>
    </row>
    <row r="915" ht="15.75" customHeight="1">
      <c r="A915" s="32"/>
      <c r="B915" s="32"/>
      <c r="C915" s="32"/>
      <c r="D915" s="32"/>
      <c r="E915" s="32"/>
      <c r="F915" s="32"/>
      <c r="G915" s="32"/>
      <c r="H915" s="32"/>
      <c r="I915" s="32"/>
    </row>
    <row r="916" ht="15.75" customHeight="1">
      <c r="A916" s="32"/>
      <c r="B916" s="32"/>
      <c r="C916" s="32"/>
      <c r="D916" s="32"/>
      <c r="E916" s="32"/>
      <c r="F916" s="32"/>
      <c r="G916" s="32"/>
      <c r="H916" s="32"/>
      <c r="I916" s="32"/>
    </row>
    <row r="917" ht="15.75" customHeight="1">
      <c r="A917" s="32"/>
      <c r="B917" s="32"/>
      <c r="C917" s="32"/>
      <c r="D917" s="32"/>
      <c r="E917" s="32"/>
      <c r="F917" s="32"/>
      <c r="G917" s="32"/>
      <c r="H917" s="32"/>
      <c r="I917" s="32"/>
    </row>
    <row r="918" ht="15.75" customHeight="1">
      <c r="A918" s="32"/>
      <c r="B918" s="32"/>
      <c r="C918" s="32"/>
      <c r="D918" s="32"/>
      <c r="E918" s="32"/>
      <c r="F918" s="32"/>
      <c r="G918" s="32"/>
      <c r="H918" s="32"/>
      <c r="I918" s="32"/>
    </row>
    <row r="919" ht="15.75" customHeight="1">
      <c r="A919" s="32"/>
      <c r="B919" s="32"/>
      <c r="C919" s="32"/>
      <c r="D919" s="32"/>
      <c r="E919" s="32"/>
      <c r="F919" s="32"/>
      <c r="G919" s="32"/>
      <c r="H919" s="32"/>
      <c r="I919" s="32"/>
    </row>
    <row r="920" ht="15.75" customHeight="1">
      <c r="A920" s="32"/>
      <c r="B920" s="32"/>
      <c r="C920" s="32"/>
      <c r="D920" s="32"/>
      <c r="E920" s="32"/>
      <c r="F920" s="32"/>
      <c r="G920" s="32"/>
      <c r="H920" s="32"/>
      <c r="I920" s="32"/>
    </row>
    <row r="921" ht="15.75" customHeight="1">
      <c r="A921" s="32"/>
      <c r="B921" s="32"/>
      <c r="C921" s="32"/>
      <c r="D921" s="32"/>
      <c r="E921" s="32"/>
      <c r="F921" s="32"/>
      <c r="G921" s="32"/>
      <c r="H921" s="32"/>
      <c r="I921" s="32"/>
    </row>
    <row r="922" ht="15.75" customHeight="1">
      <c r="A922" s="32"/>
      <c r="B922" s="32"/>
      <c r="C922" s="32"/>
      <c r="D922" s="32"/>
      <c r="E922" s="32"/>
      <c r="F922" s="32"/>
      <c r="G922" s="32"/>
      <c r="H922" s="32"/>
      <c r="I922" s="32"/>
    </row>
    <row r="923" ht="15.75" customHeight="1">
      <c r="A923" s="32"/>
      <c r="B923" s="32"/>
      <c r="C923" s="32"/>
      <c r="D923" s="32"/>
      <c r="E923" s="32"/>
      <c r="F923" s="32"/>
      <c r="G923" s="32"/>
      <c r="H923" s="32"/>
      <c r="I923" s="32"/>
    </row>
    <row r="924" ht="15.75" customHeight="1">
      <c r="A924" s="32"/>
      <c r="B924" s="32"/>
      <c r="C924" s="32"/>
      <c r="D924" s="32"/>
      <c r="E924" s="32"/>
      <c r="F924" s="32"/>
      <c r="G924" s="32"/>
      <c r="H924" s="32"/>
      <c r="I924" s="32"/>
    </row>
    <row r="925" ht="15.75" customHeight="1">
      <c r="A925" s="32"/>
      <c r="B925" s="32"/>
      <c r="C925" s="32"/>
      <c r="D925" s="32"/>
      <c r="E925" s="32"/>
      <c r="F925" s="32"/>
      <c r="G925" s="32"/>
      <c r="H925" s="32"/>
      <c r="I925" s="32"/>
    </row>
    <row r="926" ht="15.75" customHeight="1">
      <c r="A926" s="32"/>
      <c r="B926" s="32"/>
      <c r="C926" s="32"/>
      <c r="D926" s="32"/>
      <c r="E926" s="32"/>
      <c r="F926" s="32"/>
      <c r="G926" s="32"/>
      <c r="H926" s="32"/>
      <c r="I926" s="32"/>
    </row>
    <row r="927" ht="15.75" customHeight="1">
      <c r="A927" s="32"/>
      <c r="B927" s="32"/>
      <c r="C927" s="32"/>
      <c r="D927" s="32"/>
      <c r="E927" s="32"/>
      <c r="F927" s="32"/>
      <c r="G927" s="32"/>
      <c r="H927" s="32"/>
      <c r="I927" s="32"/>
    </row>
    <row r="928" ht="15.75" customHeight="1">
      <c r="A928" s="32"/>
      <c r="B928" s="32"/>
      <c r="C928" s="32"/>
      <c r="D928" s="32"/>
      <c r="E928" s="32"/>
      <c r="F928" s="32"/>
      <c r="G928" s="32"/>
      <c r="H928" s="32"/>
      <c r="I928" s="32"/>
    </row>
    <row r="929" ht="15.75" customHeight="1">
      <c r="A929" s="32"/>
      <c r="B929" s="32"/>
      <c r="C929" s="32"/>
      <c r="D929" s="32"/>
      <c r="E929" s="32"/>
      <c r="F929" s="32"/>
      <c r="G929" s="32"/>
      <c r="H929" s="32"/>
      <c r="I929" s="32"/>
    </row>
    <row r="930" ht="15.75" customHeight="1">
      <c r="A930" s="32"/>
      <c r="B930" s="32"/>
      <c r="C930" s="32"/>
      <c r="D930" s="32"/>
      <c r="E930" s="32"/>
      <c r="F930" s="32"/>
      <c r="G930" s="32"/>
      <c r="H930" s="32"/>
      <c r="I930" s="32"/>
    </row>
    <row r="931" ht="15.75" customHeight="1">
      <c r="A931" s="32"/>
      <c r="B931" s="32"/>
      <c r="C931" s="32"/>
      <c r="D931" s="32"/>
      <c r="E931" s="32"/>
      <c r="F931" s="32"/>
      <c r="G931" s="32"/>
      <c r="H931" s="32"/>
      <c r="I931" s="32"/>
    </row>
    <row r="932" ht="15.75" customHeight="1">
      <c r="A932" s="32"/>
      <c r="B932" s="32"/>
      <c r="C932" s="32"/>
      <c r="D932" s="32"/>
      <c r="E932" s="32"/>
      <c r="F932" s="32"/>
      <c r="G932" s="32"/>
      <c r="H932" s="32"/>
      <c r="I932" s="32"/>
    </row>
    <row r="933" ht="15.75" customHeight="1">
      <c r="A933" s="32"/>
      <c r="B933" s="32"/>
      <c r="C933" s="32"/>
      <c r="D933" s="32"/>
      <c r="E933" s="32"/>
      <c r="F933" s="32"/>
      <c r="G933" s="32"/>
      <c r="H933" s="32"/>
      <c r="I933" s="32"/>
    </row>
    <row r="934" ht="15.75" customHeight="1">
      <c r="A934" s="32"/>
      <c r="B934" s="32"/>
      <c r="C934" s="32"/>
      <c r="D934" s="32"/>
      <c r="E934" s="32"/>
      <c r="F934" s="32"/>
      <c r="G934" s="32"/>
      <c r="H934" s="32"/>
      <c r="I934" s="32"/>
    </row>
    <row r="935" ht="15.75" customHeight="1">
      <c r="A935" s="32"/>
      <c r="B935" s="32"/>
      <c r="C935" s="32"/>
      <c r="D935" s="32"/>
      <c r="E935" s="32"/>
      <c r="F935" s="32"/>
      <c r="G935" s="32"/>
      <c r="H935" s="32"/>
      <c r="I935" s="32"/>
    </row>
    <row r="936" ht="15.75" customHeight="1">
      <c r="A936" s="32"/>
      <c r="B936" s="32"/>
      <c r="C936" s="32"/>
      <c r="D936" s="32"/>
      <c r="E936" s="32"/>
      <c r="F936" s="32"/>
      <c r="G936" s="32"/>
      <c r="H936" s="32"/>
      <c r="I936" s="32"/>
    </row>
    <row r="937" ht="15.75" customHeight="1">
      <c r="A937" s="32"/>
      <c r="B937" s="32"/>
      <c r="C937" s="32"/>
      <c r="D937" s="32"/>
      <c r="E937" s="32"/>
      <c r="F937" s="32"/>
      <c r="G937" s="32"/>
      <c r="H937" s="32"/>
      <c r="I937" s="32"/>
    </row>
    <row r="938" ht="15.75" customHeight="1">
      <c r="A938" s="32"/>
      <c r="B938" s="32"/>
      <c r="C938" s="32"/>
      <c r="D938" s="32"/>
      <c r="E938" s="32"/>
      <c r="F938" s="32"/>
      <c r="G938" s="32"/>
      <c r="H938" s="32"/>
      <c r="I938" s="32"/>
    </row>
    <row r="939" ht="15.75" customHeight="1">
      <c r="A939" s="32"/>
      <c r="B939" s="32"/>
      <c r="C939" s="32"/>
      <c r="D939" s="32"/>
      <c r="E939" s="32"/>
      <c r="F939" s="32"/>
      <c r="G939" s="32"/>
      <c r="H939" s="32"/>
      <c r="I939" s="32"/>
    </row>
    <row r="940" ht="15.75" customHeight="1">
      <c r="A940" s="32"/>
      <c r="B940" s="32"/>
      <c r="C940" s="32"/>
      <c r="D940" s="32"/>
      <c r="E940" s="32"/>
      <c r="F940" s="32"/>
      <c r="G940" s="32"/>
      <c r="H940" s="32"/>
      <c r="I940" s="32"/>
    </row>
    <row r="941" ht="15.75" customHeight="1">
      <c r="A941" s="32"/>
      <c r="B941" s="32"/>
      <c r="C941" s="32"/>
      <c r="D941" s="32"/>
      <c r="E941" s="32"/>
      <c r="F941" s="32"/>
      <c r="G941" s="32"/>
      <c r="H941" s="32"/>
      <c r="I941" s="32"/>
    </row>
    <row r="942" ht="15.75" customHeight="1">
      <c r="A942" s="32"/>
      <c r="B942" s="32"/>
      <c r="C942" s="32"/>
      <c r="D942" s="32"/>
      <c r="E942" s="32"/>
      <c r="F942" s="32"/>
      <c r="G942" s="32"/>
      <c r="H942" s="32"/>
      <c r="I942" s="32"/>
    </row>
    <row r="943" ht="15.75" customHeight="1">
      <c r="A943" s="32"/>
      <c r="B943" s="32"/>
      <c r="C943" s="32"/>
      <c r="D943" s="32"/>
      <c r="E943" s="32"/>
      <c r="F943" s="32"/>
      <c r="G943" s="32"/>
      <c r="H943" s="32"/>
      <c r="I943" s="32"/>
    </row>
    <row r="944" ht="15.75" customHeight="1">
      <c r="A944" s="32"/>
      <c r="B944" s="32"/>
      <c r="C944" s="32"/>
      <c r="D944" s="32"/>
      <c r="E944" s="32"/>
      <c r="F944" s="32"/>
      <c r="G944" s="32"/>
      <c r="H944" s="32"/>
      <c r="I944" s="32"/>
    </row>
    <row r="945" ht="15.75" customHeight="1">
      <c r="A945" s="32"/>
      <c r="B945" s="32"/>
      <c r="C945" s="32"/>
      <c r="D945" s="32"/>
      <c r="E945" s="32"/>
      <c r="F945" s="32"/>
      <c r="G945" s="32"/>
      <c r="H945" s="32"/>
      <c r="I945" s="32"/>
    </row>
    <row r="946" ht="15.75" customHeight="1">
      <c r="A946" s="32"/>
      <c r="B946" s="32"/>
      <c r="C946" s="32"/>
      <c r="D946" s="32"/>
      <c r="E946" s="32"/>
      <c r="F946" s="32"/>
      <c r="G946" s="32"/>
      <c r="H946" s="32"/>
      <c r="I946" s="32"/>
    </row>
    <row r="947" ht="15.75" customHeight="1">
      <c r="A947" s="32"/>
      <c r="B947" s="32"/>
      <c r="C947" s="32"/>
      <c r="D947" s="32"/>
      <c r="E947" s="32"/>
      <c r="F947" s="32"/>
      <c r="G947" s="32"/>
      <c r="H947" s="32"/>
      <c r="I947" s="32"/>
    </row>
    <row r="948" ht="15.75" customHeight="1">
      <c r="A948" s="32"/>
      <c r="B948" s="32"/>
      <c r="C948" s="32"/>
      <c r="D948" s="32"/>
      <c r="E948" s="32"/>
      <c r="F948" s="32"/>
      <c r="G948" s="32"/>
      <c r="H948" s="32"/>
      <c r="I948" s="32"/>
    </row>
    <row r="949" ht="15.75" customHeight="1">
      <c r="A949" s="32"/>
      <c r="B949" s="32"/>
      <c r="C949" s="32"/>
      <c r="D949" s="32"/>
      <c r="E949" s="32"/>
      <c r="F949" s="32"/>
      <c r="G949" s="32"/>
      <c r="H949" s="32"/>
      <c r="I949" s="32"/>
    </row>
    <row r="950" ht="15.75" customHeight="1">
      <c r="A950" s="32"/>
      <c r="B950" s="32"/>
      <c r="C950" s="32"/>
      <c r="D950" s="32"/>
      <c r="E950" s="32"/>
      <c r="F950" s="32"/>
      <c r="G950" s="32"/>
      <c r="H950" s="32"/>
      <c r="I950" s="32"/>
    </row>
    <row r="951" ht="15.75" customHeight="1">
      <c r="A951" s="32"/>
      <c r="B951" s="32"/>
      <c r="C951" s="32"/>
      <c r="D951" s="32"/>
      <c r="E951" s="32"/>
      <c r="F951" s="32"/>
      <c r="G951" s="32"/>
      <c r="H951" s="32"/>
      <c r="I951" s="32"/>
    </row>
    <row r="952" ht="15.75" customHeight="1">
      <c r="A952" s="32"/>
      <c r="B952" s="32"/>
      <c r="C952" s="32"/>
      <c r="D952" s="32"/>
      <c r="E952" s="32"/>
      <c r="F952" s="32"/>
      <c r="G952" s="32"/>
      <c r="H952" s="32"/>
      <c r="I952" s="32"/>
    </row>
    <row r="953" ht="15.75" customHeight="1">
      <c r="A953" s="32"/>
      <c r="B953" s="32"/>
      <c r="C953" s="32"/>
      <c r="D953" s="32"/>
      <c r="E953" s="32"/>
      <c r="F953" s="32"/>
      <c r="G953" s="32"/>
      <c r="H953" s="32"/>
      <c r="I953" s="32"/>
    </row>
    <row r="954" ht="15.75" customHeight="1">
      <c r="A954" s="32"/>
      <c r="B954" s="32"/>
      <c r="C954" s="32"/>
      <c r="D954" s="32"/>
      <c r="E954" s="32"/>
      <c r="F954" s="32"/>
      <c r="G954" s="32"/>
      <c r="H954" s="32"/>
      <c r="I954" s="32"/>
    </row>
    <row r="955" ht="15.75" customHeight="1">
      <c r="A955" s="32"/>
      <c r="B955" s="32"/>
      <c r="C955" s="32"/>
      <c r="D955" s="32"/>
      <c r="E955" s="32"/>
      <c r="F955" s="32"/>
      <c r="G955" s="32"/>
      <c r="H955" s="32"/>
      <c r="I955" s="32"/>
    </row>
    <row r="956" ht="15.75" customHeight="1">
      <c r="A956" s="32"/>
      <c r="B956" s="32"/>
      <c r="C956" s="32"/>
      <c r="D956" s="32"/>
      <c r="E956" s="32"/>
      <c r="F956" s="32"/>
      <c r="G956" s="32"/>
      <c r="H956" s="32"/>
      <c r="I956" s="32"/>
    </row>
    <row r="957" ht="15.75" customHeight="1">
      <c r="A957" s="32"/>
      <c r="B957" s="32"/>
      <c r="C957" s="32"/>
      <c r="D957" s="32"/>
      <c r="E957" s="32"/>
      <c r="F957" s="32"/>
      <c r="G957" s="32"/>
      <c r="H957" s="32"/>
      <c r="I957" s="32"/>
    </row>
    <row r="958" ht="15.75" customHeight="1">
      <c r="A958" s="32"/>
      <c r="B958" s="32"/>
      <c r="C958" s="32"/>
      <c r="D958" s="32"/>
      <c r="E958" s="32"/>
      <c r="F958" s="32"/>
      <c r="G958" s="32"/>
      <c r="H958" s="32"/>
      <c r="I958" s="32"/>
    </row>
    <row r="959" ht="15.75" customHeight="1">
      <c r="A959" s="32"/>
      <c r="B959" s="32"/>
      <c r="C959" s="32"/>
      <c r="D959" s="32"/>
      <c r="E959" s="32"/>
      <c r="F959" s="32"/>
      <c r="G959" s="32"/>
      <c r="H959" s="32"/>
      <c r="I959" s="32"/>
    </row>
    <row r="960" ht="15.75" customHeight="1">
      <c r="A960" s="32"/>
      <c r="B960" s="32"/>
      <c r="C960" s="32"/>
      <c r="D960" s="32"/>
      <c r="E960" s="32"/>
      <c r="F960" s="32"/>
      <c r="G960" s="32"/>
      <c r="H960" s="32"/>
      <c r="I960" s="32"/>
    </row>
    <row r="961" ht="15.75" customHeight="1">
      <c r="A961" s="32"/>
      <c r="B961" s="32"/>
      <c r="C961" s="32"/>
      <c r="D961" s="32"/>
      <c r="E961" s="32"/>
      <c r="F961" s="32"/>
      <c r="G961" s="32"/>
      <c r="H961" s="32"/>
      <c r="I961" s="32"/>
    </row>
    <row r="962" ht="15.75" customHeight="1">
      <c r="A962" s="32"/>
      <c r="B962" s="32"/>
      <c r="C962" s="32"/>
      <c r="D962" s="32"/>
      <c r="E962" s="32"/>
      <c r="F962" s="32"/>
      <c r="G962" s="32"/>
      <c r="H962" s="32"/>
      <c r="I962" s="32"/>
    </row>
    <row r="963" ht="15.75" customHeight="1">
      <c r="A963" s="32"/>
      <c r="B963" s="32"/>
      <c r="C963" s="32"/>
      <c r="D963" s="32"/>
      <c r="E963" s="32"/>
      <c r="F963" s="32"/>
      <c r="G963" s="32"/>
      <c r="H963" s="32"/>
      <c r="I963" s="32"/>
    </row>
    <row r="964" ht="15.75" customHeight="1">
      <c r="A964" s="32"/>
      <c r="B964" s="32"/>
      <c r="C964" s="32"/>
      <c r="D964" s="32"/>
      <c r="E964" s="32"/>
      <c r="F964" s="32"/>
      <c r="G964" s="32"/>
      <c r="H964" s="32"/>
      <c r="I964" s="32"/>
    </row>
    <row r="965" ht="15.75" customHeight="1">
      <c r="A965" s="32"/>
      <c r="B965" s="32"/>
      <c r="C965" s="32"/>
      <c r="D965" s="32"/>
      <c r="E965" s="32"/>
      <c r="F965" s="32"/>
      <c r="G965" s="32"/>
      <c r="H965" s="32"/>
      <c r="I965" s="32"/>
    </row>
    <row r="966" ht="15.75" customHeight="1">
      <c r="A966" s="32"/>
      <c r="B966" s="32"/>
      <c r="C966" s="32"/>
      <c r="D966" s="32"/>
      <c r="E966" s="32"/>
      <c r="F966" s="32"/>
      <c r="G966" s="32"/>
      <c r="H966" s="32"/>
      <c r="I966" s="32"/>
    </row>
    <row r="967" ht="15.75" customHeight="1">
      <c r="A967" s="32"/>
      <c r="B967" s="32"/>
      <c r="C967" s="32"/>
      <c r="D967" s="32"/>
      <c r="E967" s="32"/>
      <c r="F967" s="32"/>
      <c r="G967" s="32"/>
      <c r="H967" s="32"/>
      <c r="I967" s="32"/>
    </row>
    <row r="968" ht="15.75" customHeight="1">
      <c r="A968" s="32"/>
      <c r="B968" s="32"/>
      <c r="C968" s="32"/>
      <c r="D968" s="32"/>
      <c r="E968" s="32"/>
      <c r="F968" s="32"/>
      <c r="G968" s="32"/>
      <c r="H968" s="32"/>
      <c r="I968" s="32"/>
    </row>
    <row r="969" ht="15.75" customHeight="1">
      <c r="A969" s="32"/>
      <c r="B969" s="32"/>
      <c r="C969" s="32"/>
      <c r="D969" s="32"/>
      <c r="E969" s="32"/>
      <c r="F969" s="32"/>
      <c r="G969" s="32"/>
      <c r="H969" s="32"/>
      <c r="I969" s="32"/>
    </row>
    <row r="970" ht="15.75" customHeight="1">
      <c r="A970" s="32"/>
      <c r="B970" s="32"/>
      <c r="C970" s="32"/>
      <c r="D970" s="32"/>
      <c r="E970" s="32"/>
      <c r="F970" s="32"/>
      <c r="G970" s="32"/>
      <c r="H970" s="32"/>
      <c r="I970" s="32"/>
    </row>
    <row r="971" ht="15.75" customHeight="1">
      <c r="A971" s="32"/>
      <c r="B971" s="32"/>
      <c r="C971" s="32"/>
      <c r="D971" s="32"/>
      <c r="E971" s="32"/>
      <c r="F971" s="32"/>
      <c r="G971" s="32"/>
      <c r="H971" s="32"/>
      <c r="I971" s="32"/>
    </row>
    <row r="972" ht="15.75" customHeight="1">
      <c r="A972" s="32"/>
      <c r="B972" s="32"/>
      <c r="C972" s="32"/>
      <c r="D972" s="32"/>
      <c r="E972" s="32"/>
      <c r="F972" s="32"/>
      <c r="G972" s="32"/>
      <c r="H972" s="32"/>
      <c r="I972" s="32"/>
    </row>
    <row r="973" ht="15.75" customHeight="1">
      <c r="A973" s="32"/>
      <c r="B973" s="32"/>
      <c r="C973" s="32"/>
      <c r="D973" s="32"/>
      <c r="E973" s="32"/>
      <c r="F973" s="32"/>
      <c r="G973" s="32"/>
      <c r="H973" s="32"/>
      <c r="I973" s="32"/>
    </row>
    <row r="974" ht="15.75" customHeight="1">
      <c r="A974" s="32"/>
      <c r="B974" s="32"/>
      <c r="C974" s="32"/>
      <c r="D974" s="32"/>
      <c r="E974" s="32"/>
      <c r="F974" s="32"/>
      <c r="G974" s="32"/>
      <c r="H974" s="32"/>
      <c r="I974" s="32"/>
    </row>
    <row r="975" ht="15.75" customHeight="1">
      <c r="A975" s="32"/>
      <c r="B975" s="32"/>
      <c r="C975" s="32"/>
      <c r="D975" s="32"/>
      <c r="E975" s="32"/>
      <c r="F975" s="32"/>
      <c r="G975" s="32"/>
      <c r="H975" s="32"/>
      <c r="I975" s="32"/>
    </row>
    <row r="976" ht="15.75" customHeight="1">
      <c r="A976" s="32"/>
      <c r="B976" s="32"/>
      <c r="C976" s="32"/>
      <c r="D976" s="32"/>
      <c r="E976" s="32"/>
      <c r="F976" s="32"/>
      <c r="G976" s="32"/>
      <c r="H976" s="32"/>
      <c r="I976" s="32"/>
    </row>
    <row r="977" ht="15.75" customHeight="1">
      <c r="A977" s="32"/>
      <c r="B977" s="32"/>
      <c r="C977" s="32"/>
      <c r="D977" s="32"/>
      <c r="E977" s="32"/>
      <c r="F977" s="32"/>
      <c r="G977" s="32"/>
      <c r="H977" s="32"/>
      <c r="I977" s="32"/>
    </row>
    <row r="978" ht="15.75" customHeight="1">
      <c r="A978" s="32"/>
      <c r="B978" s="32"/>
      <c r="C978" s="32"/>
      <c r="D978" s="32"/>
      <c r="E978" s="32"/>
      <c r="F978" s="32"/>
      <c r="G978" s="32"/>
      <c r="H978" s="32"/>
      <c r="I978" s="32"/>
    </row>
    <row r="979" ht="15.75" customHeight="1">
      <c r="A979" s="32"/>
      <c r="B979" s="32"/>
      <c r="C979" s="32"/>
      <c r="D979" s="32"/>
      <c r="E979" s="32"/>
      <c r="F979" s="32"/>
      <c r="G979" s="32"/>
      <c r="H979" s="32"/>
      <c r="I979" s="32"/>
    </row>
    <row r="980" ht="15.75" customHeight="1">
      <c r="A980" s="32"/>
      <c r="B980" s="32"/>
      <c r="C980" s="32"/>
      <c r="D980" s="32"/>
      <c r="E980" s="32"/>
      <c r="F980" s="32"/>
      <c r="G980" s="32"/>
      <c r="H980" s="32"/>
      <c r="I980" s="32"/>
    </row>
    <row r="981" ht="15.75" customHeight="1">
      <c r="A981" s="32"/>
      <c r="B981" s="32"/>
      <c r="C981" s="32"/>
      <c r="D981" s="32"/>
      <c r="E981" s="32"/>
      <c r="F981" s="32"/>
      <c r="G981" s="32"/>
      <c r="H981" s="32"/>
      <c r="I981" s="32"/>
    </row>
    <row r="982" ht="15.75" customHeight="1">
      <c r="A982" s="32"/>
      <c r="B982" s="32"/>
      <c r="C982" s="32"/>
      <c r="D982" s="32"/>
      <c r="E982" s="32"/>
      <c r="F982" s="32"/>
      <c r="G982" s="32"/>
      <c r="H982" s="32"/>
      <c r="I982" s="32"/>
    </row>
    <row r="983" ht="15.75" customHeight="1">
      <c r="A983" s="32"/>
      <c r="B983" s="32"/>
      <c r="C983" s="32"/>
      <c r="D983" s="32"/>
      <c r="E983" s="32"/>
      <c r="F983" s="32"/>
      <c r="G983" s="32"/>
      <c r="H983" s="32"/>
      <c r="I983" s="32"/>
    </row>
    <row r="984" ht="15.75" customHeight="1">
      <c r="A984" s="32"/>
      <c r="B984" s="32"/>
      <c r="C984" s="32"/>
      <c r="D984" s="32"/>
      <c r="E984" s="32"/>
      <c r="F984" s="32"/>
      <c r="G984" s="32"/>
      <c r="H984" s="32"/>
      <c r="I984" s="32"/>
    </row>
    <row r="985" ht="15.75" customHeight="1">
      <c r="A985" s="32"/>
      <c r="B985" s="32"/>
      <c r="C985" s="32"/>
      <c r="D985" s="32"/>
      <c r="E985" s="32"/>
      <c r="F985" s="32"/>
      <c r="G985" s="32"/>
      <c r="H985" s="32"/>
      <c r="I985" s="32"/>
    </row>
    <row r="986" ht="15.75" customHeight="1">
      <c r="A986" s="32"/>
      <c r="B986" s="32"/>
      <c r="C986" s="32"/>
      <c r="D986" s="32"/>
      <c r="E986" s="32"/>
      <c r="F986" s="32"/>
      <c r="G986" s="32"/>
      <c r="H986" s="32"/>
      <c r="I986" s="32"/>
    </row>
    <row r="987" ht="15.75" customHeight="1">
      <c r="A987" s="32"/>
      <c r="B987" s="32"/>
      <c r="C987" s="32"/>
      <c r="D987" s="32"/>
      <c r="E987" s="32"/>
      <c r="F987" s="32"/>
      <c r="G987" s="32"/>
      <c r="H987" s="32"/>
      <c r="I987" s="32"/>
    </row>
    <row r="988" ht="15.75" customHeight="1">
      <c r="A988" s="32"/>
      <c r="B988" s="32"/>
      <c r="C988" s="32"/>
      <c r="D988" s="32"/>
      <c r="E988" s="32"/>
      <c r="F988" s="32"/>
      <c r="G988" s="32"/>
      <c r="H988" s="32"/>
      <c r="I988" s="32"/>
    </row>
    <row r="989" ht="15.75" customHeight="1">
      <c r="A989" s="32"/>
      <c r="B989" s="32"/>
      <c r="C989" s="32"/>
      <c r="D989" s="32"/>
      <c r="E989" s="32"/>
      <c r="F989" s="32"/>
      <c r="G989" s="32"/>
      <c r="H989" s="32"/>
      <c r="I989" s="32"/>
    </row>
    <row r="990" ht="15.75" customHeight="1">
      <c r="A990" s="32"/>
      <c r="B990" s="32"/>
      <c r="C990" s="32"/>
      <c r="D990" s="32"/>
      <c r="E990" s="32"/>
      <c r="F990" s="32"/>
      <c r="G990" s="32"/>
      <c r="H990" s="32"/>
      <c r="I990" s="32"/>
    </row>
    <row r="991" ht="15.75" customHeight="1">
      <c r="A991" s="32"/>
      <c r="B991" s="32"/>
      <c r="C991" s="32"/>
      <c r="D991" s="32"/>
      <c r="E991" s="32"/>
      <c r="F991" s="32"/>
      <c r="G991" s="32"/>
      <c r="H991" s="32"/>
      <c r="I991" s="32"/>
    </row>
    <row r="992" ht="15.75" customHeight="1">
      <c r="A992" s="32"/>
      <c r="B992" s="32"/>
      <c r="C992" s="32"/>
      <c r="D992" s="32"/>
      <c r="E992" s="32"/>
      <c r="F992" s="32"/>
      <c r="G992" s="32"/>
      <c r="H992" s="32"/>
      <c r="I992" s="32"/>
    </row>
    <row r="993" ht="15.75" customHeight="1">
      <c r="A993" s="32"/>
      <c r="B993" s="32"/>
      <c r="C993" s="32"/>
      <c r="D993" s="32"/>
      <c r="E993" s="32"/>
      <c r="F993" s="32"/>
      <c r="G993" s="32"/>
      <c r="H993" s="32"/>
      <c r="I993" s="32"/>
    </row>
    <row r="994" ht="15.75" customHeight="1">
      <c r="A994" s="32"/>
      <c r="B994" s="32"/>
      <c r="C994" s="32"/>
      <c r="D994" s="32"/>
      <c r="E994" s="32"/>
      <c r="F994" s="32"/>
      <c r="G994" s="32"/>
      <c r="H994" s="32"/>
      <c r="I994" s="32"/>
    </row>
    <row r="995" ht="15.75" customHeight="1">
      <c r="A995" s="32"/>
      <c r="B995" s="32"/>
      <c r="C995" s="32"/>
      <c r="D995" s="32"/>
      <c r="E995" s="32"/>
      <c r="F995" s="32"/>
      <c r="G995" s="32"/>
      <c r="H995" s="32"/>
      <c r="I995" s="32"/>
    </row>
    <row r="996" ht="15.75" customHeight="1">
      <c r="A996" s="32"/>
      <c r="B996" s="32"/>
      <c r="C996" s="32"/>
      <c r="D996" s="32"/>
      <c r="E996" s="32"/>
      <c r="F996" s="32"/>
      <c r="G996" s="32"/>
      <c r="H996" s="32"/>
      <c r="I996" s="32"/>
    </row>
    <row r="997" ht="15.75" customHeight="1">
      <c r="A997" s="32"/>
      <c r="B997" s="32"/>
      <c r="C997" s="32"/>
      <c r="D997" s="32"/>
      <c r="E997" s="32"/>
      <c r="F997" s="32"/>
      <c r="G997" s="32"/>
      <c r="H997" s="32"/>
      <c r="I997" s="32"/>
    </row>
    <row r="998" ht="15.75" customHeight="1">
      <c r="A998" s="32"/>
      <c r="B998" s="32"/>
      <c r="C998" s="32"/>
      <c r="D998" s="32"/>
      <c r="E998" s="32"/>
      <c r="F998" s="32"/>
      <c r="G998" s="32"/>
      <c r="H998" s="32"/>
      <c r="I998" s="32"/>
    </row>
    <row r="999" ht="15.75" customHeight="1">
      <c r="A999" s="32"/>
      <c r="B999" s="32"/>
      <c r="C999" s="32"/>
      <c r="D999" s="32"/>
      <c r="E999" s="32"/>
      <c r="F999" s="32"/>
      <c r="G999" s="32"/>
      <c r="H999" s="32"/>
      <c r="I999" s="32"/>
    </row>
    <row r="1000" ht="15.75" customHeight="1">
      <c r="A1000" s="32"/>
      <c r="B1000" s="32"/>
      <c r="C1000" s="32"/>
      <c r="D1000" s="32"/>
      <c r="E1000" s="32"/>
      <c r="F1000" s="32"/>
      <c r="G1000" s="32"/>
      <c r="H1000" s="32"/>
      <c r="I1000" s="32"/>
    </row>
  </sheetData>
  <mergeCells count="12">
    <mergeCell ref="B15:I15"/>
    <mergeCell ref="B16:D16"/>
    <mergeCell ref="E16:I16"/>
    <mergeCell ref="B19:I19"/>
    <mergeCell ref="B38:I38"/>
    <mergeCell ref="B4:I4"/>
    <mergeCell ref="B5:I5"/>
    <mergeCell ref="B7:I7"/>
    <mergeCell ref="B8:I8"/>
    <mergeCell ref="B9:I9"/>
    <mergeCell ref="B11:I11"/>
    <mergeCell ref="B12:I12"/>
  </mergeCells>
  <dataValidations>
    <dataValidation type="list" allowBlank="1" showInputMessage="1" showErrorMessage="1" prompt="Haz clic e introduce un valor de la lista de elementos" sqref="E16">
      <formula1>"Bola de Nieve,Avalancha"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155CC"/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2.0"/>
    <col customWidth="1" min="2" max="2" width="3.0"/>
    <col customWidth="1" min="3" max="3" width="24.0"/>
    <col customWidth="1" min="4" max="4" width="20.0"/>
    <col customWidth="1" min="5" max="8" width="18.0"/>
    <col customWidth="1" min="9" max="26" width="8.71"/>
  </cols>
  <sheetData>
    <row r="1" ht="7.5" customHeight="1">
      <c r="A1" s="32"/>
      <c r="B1" s="32"/>
      <c r="C1" s="32"/>
      <c r="D1" s="32"/>
      <c r="E1" s="32"/>
      <c r="F1" s="32"/>
      <c r="G1" s="32"/>
      <c r="H1" s="32"/>
    </row>
    <row r="2" ht="7.5" customHeight="1">
      <c r="A2" s="32"/>
      <c r="B2" s="34"/>
      <c r="C2" s="34"/>
      <c r="D2" s="34"/>
      <c r="E2" s="34"/>
      <c r="F2" s="34"/>
      <c r="G2" s="34"/>
      <c r="H2" s="34"/>
    </row>
    <row r="3" ht="26.25" customHeight="1">
      <c r="A3" s="2"/>
      <c r="B3" s="3"/>
      <c r="C3" s="3"/>
      <c r="D3" s="3"/>
      <c r="E3" s="3"/>
      <c r="F3" s="3"/>
      <c r="G3" s="3"/>
      <c r="H3" s="3"/>
      <c r="I3" s="2"/>
    </row>
    <row r="4" ht="39.75" customHeight="1">
      <c r="A4" s="2"/>
      <c r="B4" s="36" t="s">
        <v>0</v>
      </c>
      <c r="C4" s="5"/>
      <c r="D4" s="5"/>
      <c r="E4" s="5"/>
      <c r="F4" s="5"/>
      <c r="G4" s="5"/>
      <c r="H4" s="6"/>
      <c r="I4" s="2"/>
    </row>
    <row r="5" ht="21.75" customHeight="1">
      <c r="A5" s="2"/>
      <c r="B5" s="37" t="s">
        <v>116</v>
      </c>
      <c r="C5" s="5"/>
      <c r="D5" s="5"/>
      <c r="E5" s="5"/>
      <c r="F5" s="5"/>
      <c r="G5" s="5"/>
      <c r="H5" s="6"/>
      <c r="I5" s="2"/>
    </row>
    <row r="6">
      <c r="A6" s="32"/>
      <c r="B6" s="32"/>
      <c r="C6" s="32"/>
      <c r="D6" s="32"/>
      <c r="E6" s="32"/>
      <c r="F6" s="32"/>
      <c r="G6" s="32"/>
      <c r="H6" s="32"/>
    </row>
    <row r="7" ht="25.5" customHeight="1">
      <c r="A7" s="32"/>
      <c r="B7" s="12" t="s">
        <v>117</v>
      </c>
      <c r="C7" s="5"/>
      <c r="D7" s="5"/>
      <c r="E7" s="5"/>
      <c r="F7" s="5"/>
      <c r="G7" s="5"/>
      <c r="H7" s="6"/>
    </row>
    <row r="8" ht="25.5" customHeight="1">
      <c r="A8" s="32"/>
      <c r="B8" s="74" t="s">
        <v>118</v>
      </c>
      <c r="C8" s="24"/>
      <c r="D8" s="24"/>
      <c r="E8" s="22"/>
      <c r="F8" s="112">
        <f>'Registro de Deudas'!S2</f>
        <v>0</v>
      </c>
      <c r="G8" s="24"/>
      <c r="H8" s="22"/>
    </row>
    <row r="9" ht="25.5" customHeight="1">
      <c r="A9" s="32"/>
      <c r="B9" s="72" t="s">
        <v>119</v>
      </c>
      <c r="C9" s="24"/>
      <c r="D9" s="24"/>
      <c r="E9" s="22"/>
      <c r="F9" s="113">
        <f>'Registro de Deudas'!S3</f>
        <v>0</v>
      </c>
      <c r="G9" s="24"/>
      <c r="H9" s="22"/>
    </row>
    <row r="10" ht="25.5" customHeight="1">
      <c r="A10" s="32"/>
      <c r="B10" s="77" t="s">
        <v>120</v>
      </c>
      <c r="C10" s="24"/>
      <c r="D10" s="24"/>
      <c r="E10" s="22"/>
      <c r="F10" s="114">
        <f>'Registro de Deudas'!S4</f>
        <v>0</v>
      </c>
      <c r="G10" s="24"/>
      <c r="H10" s="22"/>
    </row>
    <row r="11" ht="25.5" customHeight="1">
      <c r="A11" s="32"/>
      <c r="B11" s="70" t="s">
        <v>121</v>
      </c>
      <c r="C11" s="24"/>
      <c r="D11" s="24"/>
      <c r="E11" s="22"/>
      <c r="F11" s="115">
        <f>'Registro de Deudas'!S5</f>
        <v>0</v>
      </c>
      <c r="G11" s="24"/>
      <c r="H11" s="22"/>
    </row>
    <row r="12" ht="25.5" customHeight="1">
      <c r="A12" s="32"/>
      <c r="B12" s="79" t="s">
        <v>122</v>
      </c>
      <c r="C12" s="24"/>
      <c r="D12" s="24"/>
      <c r="E12" s="22"/>
      <c r="F12" s="116">
        <f>'Registro de Deudas'!S6</f>
        <v>0</v>
      </c>
      <c r="G12" s="24"/>
      <c r="H12" s="22"/>
    </row>
    <row r="13" ht="25.5" customHeight="1">
      <c r="A13" s="32"/>
      <c r="B13" s="117" t="s">
        <v>123</v>
      </c>
      <c r="C13" s="24"/>
      <c r="D13" s="24"/>
      <c r="E13" s="22"/>
      <c r="F13" s="118" t="str">
        <f>'Registro de Deudas'!S7</f>
        <v>Sin datos</v>
      </c>
      <c r="G13" s="24"/>
      <c r="H13" s="22"/>
    </row>
    <row r="14" ht="9.75" customHeight="1">
      <c r="A14" s="32"/>
      <c r="B14" s="32"/>
      <c r="C14" s="32"/>
      <c r="D14" s="32"/>
      <c r="E14" s="32"/>
      <c r="F14" s="32"/>
      <c r="G14" s="32"/>
      <c r="H14" s="32"/>
    </row>
    <row r="15" ht="25.5" customHeight="1">
      <c r="A15" s="32"/>
      <c r="B15" s="100" t="s">
        <v>124</v>
      </c>
      <c r="C15" s="5"/>
      <c r="D15" s="5"/>
      <c r="E15" s="5"/>
      <c r="F15" s="5"/>
      <c r="G15" s="5"/>
      <c r="H15" s="6"/>
    </row>
    <row r="16" ht="24.0" customHeight="1">
      <c r="A16" s="32"/>
      <c r="B16" s="119" t="s">
        <v>125</v>
      </c>
      <c r="C16" s="22"/>
      <c r="D16" s="23" t="s">
        <v>126</v>
      </c>
      <c r="E16" s="24"/>
      <c r="F16" s="24"/>
      <c r="G16" s="24"/>
      <c r="H16" s="22"/>
    </row>
    <row r="17" ht="24.0" customHeight="1">
      <c r="A17" s="32"/>
      <c r="B17" s="120" t="s">
        <v>127</v>
      </c>
      <c r="C17" s="22"/>
      <c r="D17" s="26" t="s">
        <v>128</v>
      </c>
      <c r="E17" s="24"/>
      <c r="F17" s="24"/>
      <c r="G17" s="24"/>
      <c r="H17" s="22"/>
    </row>
    <row r="18" ht="24.0" customHeight="1">
      <c r="A18" s="32"/>
      <c r="B18" s="121" t="s">
        <v>129</v>
      </c>
      <c r="C18" s="22"/>
      <c r="D18" s="122" t="s">
        <v>130</v>
      </c>
      <c r="E18" s="24"/>
      <c r="F18" s="24"/>
      <c r="G18" s="24"/>
      <c r="H18" s="22"/>
    </row>
    <row r="19" ht="9.75" customHeight="1">
      <c r="A19" s="32"/>
      <c r="B19" s="32"/>
      <c r="C19" s="32"/>
      <c r="D19" s="32"/>
      <c r="E19" s="32"/>
      <c r="F19" s="32"/>
      <c r="G19" s="32"/>
      <c r="H19" s="32"/>
    </row>
    <row r="20" ht="25.5" customHeight="1">
      <c r="A20" s="32"/>
      <c r="B20" s="12" t="s">
        <v>131</v>
      </c>
      <c r="C20" s="5"/>
      <c r="D20" s="5"/>
      <c r="E20" s="5"/>
      <c r="F20" s="5"/>
      <c r="G20" s="5"/>
      <c r="H20" s="6"/>
    </row>
    <row r="21" ht="36.0" customHeight="1">
      <c r="A21" s="32"/>
      <c r="B21" s="123" t="str">
        <f>IF('Registro de Deudas'!S8&gt;0,"🔴  VENCIDO — Revisa las deudas marcadas como Vencida en tu Registro de Deudas.",IF('Registro de Deudas'!S9&gt;0,"🟡  VENCE PRONTO — Tienes pagos que vencen en menos de 7 días.","🟢  AL DÍA — Todos tus pagos están al corriente. ¡Bien hecho!"))</f>
        <v>🟢  AL DÍA — Todos tus pagos están al corriente. ¡Bien hecho!</v>
      </c>
      <c r="C21" s="57"/>
      <c r="D21" s="57"/>
      <c r="E21" s="57"/>
      <c r="F21" s="57"/>
      <c r="G21" s="57"/>
      <c r="H21" s="58"/>
    </row>
    <row r="22" ht="15.75" customHeight="1">
      <c r="A22" s="32"/>
      <c r="B22" s="32"/>
      <c r="C22" s="32"/>
      <c r="D22" s="32"/>
      <c r="E22" s="32"/>
      <c r="F22" s="32"/>
      <c r="G22" s="32"/>
      <c r="H22" s="32"/>
    </row>
    <row r="23" ht="9.75" customHeight="1">
      <c r="A23" s="32"/>
      <c r="B23" s="32"/>
      <c r="C23" s="32"/>
      <c r="D23" s="32"/>
      <c r="E23" s="32"/>
      <c r="F23" s="32"/>
      <c r="G23" s="32"/>
      <c r="H23" s="32"/>
    </row>
    <row r="24" ht="25.5" customHeight="1">
      <c r="A24" s="32"/>
      <c r="B24" s="124" t="s">
        <v>132</v>
      </c>
      <c r="C24" s="5"/>
      <c r="D24" s="5"/>
      <c r="E24" s="5"/>
      <c r="F24" s="5"/>
      <c r="G24" s="5"/>
      <c r="H24" s="6"/>
    </row>
    <row r="25" ht="19.5" customHeight="1">
      <c r="A25" s="32"/>
      <c r="B25" s="125" t="s">
        <v>133</v>
      </c>
      <c r="C25" s="5"/>
      <c r="D25" s="5"/>
      <c r="E25" s="5"/>
      <c r="F25" s="5"/>
      <c r="G25" s="5"/>
      <c r="H25" s="6"/>
    </row>
    <row r="26" ht="19.5" customHeight="1">
      <c r="A26" s="32"/>
      <c r="B26" s="11" t="s">
        <v>134</v>
      </c>
      <c r="C26" s="5"/>
      <c r="D26" s="5"/>
      <c r="E26" s="5"/>
      <c r="F26" s="5"/>
      <c r="G26" s="5"/>
      <c r="H26" s="6"/>
    </row>
    <row r="27" ht="19.5" customHeight="1">
      <c r="A27" s="32"/>
      <c r="B27" s="125" t="s">
        <v>135</v>
      </c>
      <c r="C27" s="5"/>
      <c r="D27" s="5"/>
      <c r="E27" s="5"/>
      <c r="F27" s="5"/>
      <c r="G27" s="5"/>
      <c r="H27" s="6"/>
    </row>
    <row r="28" ht="19.5" customHeight="1">
      <c r="A28" s="32"/>
      <c r="B28" s="11" t="s">
        <v>136</v>
      </c>
      <c r="C28" s="5"/>
      <c r="D28" s="5"/>
      <c r="E28" s="5"/>
      <c r="F28" s="5"/>
      <c r="G28" s="5"/>
      <c r="H28" s="6"/>
    </row>
    <row r="29" ht="15.75" customHeight="1">
      <c r="A29" s="32"/>
      <c r="B29" s="32"/>
      <c r="C29" s="32"/>
      <c r="D29" s="32"/>
      <c r="E29" s="32"/>
      <c r="F29" s="32"/>
      <c r="G29" s="32"/>
      <c r="H29" s="32"/>
    </row>
    <row r="30" ht="15.75" customHeight="1">
      <c r="A30" s="32"/>
      <c r="B30" s="32"/>
      <c r="C30" s="32"/>
      <c r="D30" s="32"/>
      <c r="E30" s="32"/>
      <c r="F30" s="32"/>
      <c r="G30" s="32"/>
      <c r="H30" s="32"/>
    </row>
    <row r="31" ht="15.75" customHeight="1">
      <c r="A31" s="32"/>
      <c r="B31" s="32"/>
      <c r="C31" s="32"/>
      <c r="D31" s="32"/>
      <c r="E31" s="32"/>
      <c r="F31" s="32"/>
      <c r="G31" s="32"/>
      <c r="H31" s="32"/>
    </row>
    <row r="32" ht="15.75" customHeight="1">
      <c r="A32" s="32"/>
      <c r="B32" s="32"/>
      <c r="C32" s="32"/>
      <c r="D32" s="32"/>
      <c r="E32" s="32"/>
      <c r="F32" s="32"/>
      <c r="G32" s="32"/>
      <c r="H32" s="32"/>
    </row>
    <row r="33" ht="15.75" customHeight="1">
      <c r="A33" s="32"/>
      <c r="B33" s="32"/>
      <c r="C33" s="32"/>
      <c r="D33" s="32"/>
      <c r="E33" s="32"/>
      <c r="F33" s="32"/>
      <c r="G33" s="32"/>
      <c r="H33" s="32"/>
    </row>
    <row r="34" ht="15.75" customHeight="1">
      <c r="A34" s="32"/>
      <c r="B34" s="32"/>
      <c r="C34" s="32"/>
      <c r="D34" s="32"/>
      <c r="E34" s="32"/>
      <c r="F34" s="32"/>
      <c r="G34" s="32"/>
      <c r="H34" s="32"/>
    </row>
    <row r="35" ht="15.75" customHeight="1">
      <c r="A35" s="32"/>
      <c r="B35" s="32"/>
      <c r="C35" s="32"/>
      <c r="D35" s="32"/>
      <c r="E35" s="32"/>
      <c r="F35" s="32"/>
      <c r="G35" s="32"/>
      <c r="H35" s="32"/>
    </row>
    <row r="36" ht="15.75" customHeight="1">
      <c r="A36" s="32"/>
      <c r="B36" s="32"/>
      <c r="C36" s="32"/>
      <c r="D36" s="32"/>
      <c r="E36" s="32"/>
      <c r="F36" s="32"/>
      <c r="G36" s="32"/>
      <c r="H36" s="32"/>
    </row>
    <row r="37" ht="15.75" customHeight="1">
      <c r="A37" s="32"/>
      <c r="B37" s="32"/>
      <c r="C37" s="32"/>
      <c r="D37" s="32"/>
      <c r="E37" s="32"/>
      <c r="F37" s="32"/>
      <c r="G37" s="32"/>
      <c r="H37" s="32"/>
    </row>
    <row r="38" ht="15.75" customHeight="1">
      <c r="A38" s="32"/>
      <c r="B38" s="32"/>
      <c r="C38" s="32"/>
      <c r="D38" s="32"/>
      <c r="E38" s="32"/>
      <c r="F38" s="32"/>
      <c r="G38" s="32"/>
      <c r="H38" s="32"/>
    </row>
    <row r="39" ht="15.75" customHeight="1">
      <c r="A39" s="32"/>
      <c r="B39" s="32"/>
      <c r="C39" s="32"/>
      <c r="D39" s="32"/>
      <c r="E39" s="32"/>
      <c r="F39" s="32"/>
      <c r="G39" s="32"/>
      <c r="H39" s="32"/>
    </row>
    <row r="40" ht="15.75" customHeight="1">
      <c r="A40" s="32"/>
      <c r="B40" s="32"/>
      <c r="C40" s="32"/>
      <c r="D40" s="32"/>
      <c r="E40" s="32"/>
      <c r="F40" s="32"/>
      <c r="G40" s="32"/>
      <c r="H40" s="32"/>
    </row>
    <row r="41" ht="15.75" customHeight="1">
      <c r="A41" s="32"/>
      <c r="B41" s="32"/>
      <c r="C41" s="32"/>
      <c r="D41" s="32"/>
      <c r="E41" s="32"/>
      <c r="F41" s="32"/>
      <c r="G41" s="32"/>
      <c r="H41" s="32"/>
    </row>
    <row r="42" ht="15.75" customHeight="1">
      <c r="A42" s="32"/>
      <c r="B42" s="32"/>
      <c r="C42" s="32"/>
      <c r="D42" s="32"/>
      <c r="E42" s="32"/>
      <c r="F42" s="32"/>
      <c r="G42" s="32"/>
      <c r="H42" s="32"/>
    </row>
    <row r="43" ht="15.75" customHeight="1">
      <c r="A43" s="32"/>
      <c r="B43" s="32"/>
      <c r="C43" s="32"/>
      <c r="D43" s="32"/>
      <c r="E43" s="32"/>
      <c r="F43" s="32"/>
      <c r="G43" s="32"/>
      <c r="H43" s="32"/>
    </row>
    <row r="44" ht="15.75" customHeight="1">
      <c r="A44" s="32"/>
      <c r="B44" s="32"/>
      <c r="C44" s="32"/>
      <c r="D44" s="32"/>
      <c r="E44" s="32"/>
      <c r="F44" s="32"/>
      <c r="G44" s="32"/>
      <c r="H44" s="32"/>
    </row>
    <row r="45" ht="15.75" customHeight="1">
      <c r="A45" s="32"/>
      <c r="B45" s="32"/>
      <c r="C45" s="32"/>
      <c r="D45" s="32"/>
      <c r="E45" s="32"/>
      <c r="F45" s="32"/>
      <c r="G45" s="32"/>
      <c r="H45" s="32"/>
    </row>
    <row r="46" ht="15.75" customHeight="1">
      <c r="A46" s="32"/>
      <c r="B46" s="32"/>
      <c r="C46" s="32"/>
      <c r="D46" s="32"/>
      <c r="E46" s="32"/>
      <c r="F46" s="32"/>
      <c r="G46" s="32"/>
      <c r="H46" s="32"/>
    </row>
    <row r="47" ht="15.75" customHeight="1">
      <c r="A47" s="32"/>
      <c r="B47" s="32"/>
      <c r="C47" s="32"/>
      <c r="D47" s="32"/>
      <c r="E47" s="32"/>
      <c r="F47" s="32"/>
      <c r="G47" s="32"/>
      <c r="H47" s="32"/>
    </row>
    <row r="48" ht="15.75" customHeight="1">
      <c r="A48" s="32"/>
      <c r="B48" s="32"/>
      <c r="C48" s="32"/>
      <c r="D48" s="32"/>
      <c r="E48" s="32"/>
      <c r="F48" s="32"/>
      <c r="G48" s="32"/>
      <c r="H48" s="32"/>
    </row>
    <row r="49" ht="15.75" customHeight="1">
      <c r="A49" s="32"/>
      <c r="B49" s="32"/>
      <c r="C49" s="32"/>
      <c r="D49" s="32"/>
      <c r="E49" s="32"/>
      <c r="F49" s="32"/>
      <c r="G49" s="32"/>
      <c r="H49" s="32"/>
    </row>
    <row r="50" ht="15.75" customHeight="1">
      <c r="A50" s="32"/>
      <c r="B50" s="32"/>
      <c r="C50" s="32"/>
      <c r="D50" s="32"/>
      <c r="E50" s="32"/>
      <c r="F50" s="32"/>
      <c r="G50" s="32"/>
      <c r="H50" s="32"/>
    </row>
    <row r="51" ht="15.75" customHeight="1">
      <c r="A51" s="32"/>
      <c r="B51" s="32"/>
      <c r="C51" s="32"/>
      <c r="D51" s="32"/>
      <c r="E51" s="32"/>
      <c r="F51" s="32"/>
      <c r="G51" s="32"/>
      <c r="H51" s="32"/>
    </row>
    <row r="52" ht="15.75" customHeight="1">
      <c r="A52" s="32"/>
      <c r="B52" s="32"/>
      <c r="C52" s="32"/>
      <c r="D52" s="32"/>
      <c r="E52" s="32"/>
      <c r="F52" s="32"/>
      <c r="G52" s="32"/>
      <c r="H52" s="32"/>
    </row>
    <row r="53" ht="15.75" customHeight="1">
      <c r="A53" s="32"/>
      <c r="B53" s="32"/>
      <c r="C53" s="32"/>
      <c r="D53" s="32"/>
      <c r="E53" s="32"/>
      <c r="F53" s="32"/>
      <c r="G53" s="32"/>
      <c r="H53" s="32"/>
    </row>
    <row r="54" ht="15.75" customHeight="1">
      <c r="A54" s="32"/>
      <c r="B54" s="32"/>
      <c r="C54" s="32"/>
      <c r="D54" s="32"/>
      <c r="E54" s="32"/>
      <c r="F54" s="32"/>
      <c r="G54" s="32"/>
      <c r="H54" s="32"/>
    </row>
    <row r="55" ht="15.75" customHeight="1">
      <c r="A55" s="32"/>
      <c r="B55" s="32"/>
      <c r="C55" s="32"/>
      <c r="D55" s="32"/>
      <c r="E55" s="32"/>
      <c r="F55" s="32"/>
      <c r="G55" s="32"/>
      <c r="H55" s="32"/>
    </row>
    <row r="56" ht="15.75" customHeight="1">
      <c r="A56" s="32"/>
      <c r="B56" s="32"/>
      <c r="C56" s="32"/>
      <c r="D56" s="32"/>
      <c r="E56" s="32"/>
      <c r="F56" s="32"/>
      <c r="G56" s="32"/>
      <c r="H56" s="32"/>
    </row>
    <row r="57" ht="15.75" customHeight="1">
      <c r="A57" s="32"/>
      <c r="B57" s="32"/>
      <c r="C57" s="32"/>
      <c r="D57" s="32"/>
      <c r="E57" s="32"/>
      <c r="F57" s="32"/>
      <c r="G57" s="32"/>
      <c r="H57" s="32"/>
    </row>
    <row r="58" ht="15.75" customHeight="1">
      <c r="A58" s="32"/>
      <c r="B58" s="32"/>
      <c r="C58" s="32"/>
      <c r="D58" s="32"/>
      <c r="E58" s="32"/>
      <c r="F58" s="32"/>
      <c r="G58" s="32"/>
      <c r="H58" s="32"/>
    </row>
    <row r="59" ht="15.75" customHeight="1">
      <c r="A59" s="32"/>
      <c r="B59" s="32"/>
      <c r="C59" s="32"/>
      <c r="D59" s="32"/>
      <c r="E59" s="32"/>
      <c r="F59" s="32"/>
      <c r="G59" s="32"/>
      <c r="H59" s="32"/>
    </row>
    <row r="60" ht="15.75" customHeight="1">
      <c r="A60" s="32"/>
      <c r="B60" s="32"/>
      <c r="C60" s="32"/>
      <c r="D60" s="32"/>
      <c r="E60" s="32"/>
      <c r="F60" s="32"/>
      <c r="G60" s="32"/>
      <c r="H60" s="32"/>
    </row>
    <row r="61" ht="15.75" customHeight="1">
      <c r="A61" s="32"/>
      <c r="B61" s="32"/>
      <c r="C61" s="32"/>
      <c r="D61" s="32"/>
      <c r="E61" s="32"/>
      <c r="F61" s="32"/>
      <c r="G61" s="32"/>
      <c r="H61" s="32"/>
    </row>
    <row r="62" ht="15.75" customHeight="1">
      <c r="A62" s="32"/>
      <c r="B62" s="32"/>
      <c r="C62" s="32"/>
      <c r="D62" s="32"/>
      <c r="E62" s="32"/>
      <c r="F62" s="32"/>
      <c r="G62" s="32"/>
      <c r="H62" s="32"/>
    </row>
    <row r="63" ht="15.75" customHeight="1">
      <c r="A63" s="32"/>
      <c r="B63" s="32"/>
      <c r="C63" s="32"/>
      <c r="D63" s="32"/>
      <c r="E63" s="32"/>
      <c r="F63" s="32"/>
      <c r="G63" s="32"/>
      <c r="H63" s="32"/>
    </row>
    <row r="64" ht="15.75" customHeight="1">
      <c r="A64" s="32"/>
      <c r="B64" s="32"/>
      <c r="C64" s="32"/>
      <c r="D64" s="32"/>
      <c r="E64" s="32"/>
      <c r="F64" s="32"/>
      <c r="G64" s="32"/>
      <c r="H64" s="32"/>
    </row>
    <row r="65" ht="15.75" customHeight="1">
      <c r="A65" s="32"/>
      <c r="B65" s="32"/>
      <c r="C65" s="32"/>
      <c r="D65" s="32"/>
      <c r="E65" s="32"/>
      <c r="F65" s="32"/>
      <c r="G65" s="32"/>
      <c r="H65" s="32"/>
    </row>
    <row r="66" ht="15.75" customHeight="1">
      <c r="A66" s="32"/>
      <c r="B66" s="32"/>
      <c r="C66" s="32"/>
      <c r="D66" s="32"/>
      <c r="E66" s="32"/>
      <c r="F66" s="32"/>
      <c r="G66" s="32"/>
      <c r="H66" s="32"/>
    </row>
    <row r="67" ht="15.75" customHeight="1">
      <c r="A67" s="32"/>
      <c r="B67" s="32"/>
      <c r="C67" s="32"/>
      <c r="D67" s="32"/>
      <c r="E67" s="32"/>
      <c r="F67" s="32"/>
      <c r="G67" s="32"/>
      <c r="H67" s="32"/>
    </row>
    <row r="68" ht="15.75" customHeight="1">
      <c r="A68" s="32"/>
      <c r="B68" s="32"/>
      <c r="C68" s="32"/>
      <c r="D68" s="32"/>
      <c r="E68" s="32"/>
      <c r="F68" s="32"/>
      <c r="G68" s="32"/>
      <c r="H68" s="32"/>
    </row>
    <row r="69" ht="15.75" customHeight="1">
      <c r="A69" s="32"/>
      <c r="B69" s="32"/>
      <c r="C69" s="32"/>
      <c r="D69" s="32"/>
      <c r="E69" s="32"/>
      <c r="F69" s="32"/>
      <c r="G69" s="32"/>
      <c r="H69" s="32"/>
    </row>
    <row r="70" ht="15.75" customHeight="1">
      <c r="A70" s="32"/>
      <c r="B70" s="32"/>
      <c r="C70" s="32"/>
      <c r="D70" s="32"/>
      <c r="E70" s="32"/>
      <c r="F70" s="32"/>
      <c r="G70" s="32"/>
      <c r="H70" s="32"/>
    </row>
    <row r="71" ht="15.75" customHeight="1">
      <c r="A71" s="32"/>
      <c r="B71" s="32"/>
      <c r="C71" s="32"/>
      <c r="D71" s="32"/>
      <c r="E71" s="32"/>
      <c r="F71" s="32"/>
      <c r="G71" s="32"/>
      <c r="H71" s="32"/>
    </row>
    <row r="72" ht="15.75" customHeight="1">
      <c r="A72" s="32"/>
      <c r="B72" s="32"/>
      <c r="C72" s="32"/>
      <c r="D72" s="32"/>
      <c r="E72" s="32"/>
      <c r="F72" s="32"/>
      <c r="G72" s="32"/>
      <c r="H72" s="32"/>
    </row>
    <row r="73" ht="15.75" customHeight="1">
      <c r="A73" s="32"/>
      <c r="B73" s="32"/>
      <c r="C73" s="32"/>
      <c r="D73" s="32"/>
      <c r="E73" s="32"/>
      <c r="F73" s="32"/>
      <c r="G73" s="32"/>
      <c r="H73" s="32"/>
    </row>
    <row r="74" ht="15.75" customHeight="1">
      <c r="A74" s="32"/>
      <c r="B74" s="32"/>
      <c r="C74" s="32"/>
      <c r="D74" s="32"/>
      <c r="E74" s="32"/>
      <c r="F74" s="32"/>
      <c r="G74" s="32"/>
      <c r="H74" s="32"/>
    </row>
    <row r="75" ht="15.75" customHeight="1">
      <c r="A75" s="32"/>
      <c r="B75" s="32"/>
      <c r="C75" s="32"/>
      <c r="D75" s="32"/>
      <c r="E75" s="32"/>
      <c r="F75" s="32"/>
      <c r="G75" s="32"/>
      <c r="H75" s="32"/>
    </row>
    <row r="76" ht="15.75" customHeight="1">
      <c r="A76" s="32"/>
      <c r="B76" s="32"/>
      <c r="C76" s="32"/>
      <c r="D76" s="32"/>
      <c r="E76" s="32"/>
      <c r="F76" s="32"/>
      <c r="G76" s="32"/>
      <c r="H76" s="32"/>
    </row>
    <row r="77" ht="15.75" customHeight="1">
      <c r="A77" s="32"/>
      <c r="B77" s="32"/>
      <c r="C77" s="32"/>
      <c r="D77" s="32"/>
      <c r="E77" s="32"/>
      <c r="F77" s="32"/>
      <c r="G77" s="32"/>
      <c r="H77" s="32"/>
    </row>
    <row r="78" ht="15.75" customHeight="1">
      <c r="A78" s="32"/>
      <c r="B78" s="32"/>
      <c r="C78" s="32"/>
      <c r="D78" s="32"/>
      <c r="E78" s="32"/>
      <c r="F78" s="32"/>
      <c r="G78" s="32"/>
      <c r="H78" s="32"/>
    </row>
    <row r="79" ht="15.75" customHeight="1">
      <c r="A79" s="32"/>
      <c r="B79" s="32"/>
      <c r="C79" s="32"/>
      <c r="D79" s="32"/>
      <c r="E79" s="32"/>
      <c r="F79" s="32"/>
      <c r="G79" s="32"/>
      <c r="H79" s="32"/>
    </row>
    <row r="80" ht="15.75" customHeight="1">
      <c r="A80" s="32"/>
      <c r="B80" s="32"/>
      <c r="C80" s="32"/>
      <c r="D80" s="32"/>
      <c r="E80" s="32"/>
      <c r="F80" s="32"/>
      <c r="G80" s="32"/>
      <c r="H80" s="32"/>
    </row>
    <row r="81" ht="15.75" customHeight="1">
      <c r="A81" s="32"/>
      <c r="B81" s="32"/>
      <c r="C81" s="32"/>
      <c r="D81" s="32"/>
      <c r="E81" s="32"/>
      <c r="F81" s="32"/>
      <c r="G81" s="32"/>
      <c r="H81" s="32"/>
    </row>
    <row r="82" ht="15.75" customHeight="1">
      <c r="A82" s="32"/>
      <c r="B82" s="32"/>
      <c r="C82" s="32"/>
      <c r="D82" s="32"/>
      <c r="E82" s="32"/>
      <c r="F82" s="32"/>
      <c r="G82" s="32"/>
      <c r="H82" s="32"/>
    </row>
    <row r="83" ht="15.75" customHeight="1">
      <c r="A83" s="32"/>
      <c r="B83" s="32"/>
      <c r="C83" s="32"/>
      <c r="D83" s="32"/>
      <c r="E83" s="32"/>
      <c r="F83" s="32"/>
      <c r="G83" s="32"/>
      <c r="H83" s="32"/>
    </row>
    <row r="84" ht="15.75" customHeight="1">
      <c r="A84" s="32"/>
      <c r="B84" s="32"/>
      <c r="C84" s="32"/>
      <c r="D84" s="32"/>
      <c r="E84" s="32"/>
      <c r="F84" s="32"/>
      <c r="G84" s="32"/>
      <c r="H84" s="32"/>
    </row>
    <row r="85" ht="15.75" customHeight="1">
      <c r="A85" s="32"/>
      <c r="B85" s="32"/>
      <c r="C85" s="32"/>
      <c r="D85" s="32"/>
      <c r="E85" s="32"/>
      <c r="F85" s="32"/>
      <c r="G85" s="32"/>
      <c r="H85" s="32"/>
    </row>
    <row r="86" ht="15.75" customHeight="1">
      <c r="A86" s="32"/>
      <c r="B86" s="32"/>
      <c r="C86" s="32"/>
      <c r="D86" s="32"/>
      <c r="E86" s="32"/>
      <c r="F86" s="32"/>
      <c r="G86" s="32"/>
      <c r="H86" s="32"/>
    </row>
    <row r="87" ht="15.75" customHeight="1">
      <c r="A87" s="32"/>
      <c r="B87" s="32"/>
      <c r="C87" s="32"/>
      <c r="D87" s="32"/>
      <c r="E87" s="32"/>
      <c r="F87" s="32"/>
      <c r="G87" s="32"/>
      <c r="H87" s="32"/>
    </row>
    <row r="88" ht="15.75" customHeight="1">
      <c r="A88" s="32"/>
      <c r="B88" s="32"/>
      <c r="C88" s="32"/>
      <c r="D88" s="32"/>
      <c r="E88" s="32"/>
      <c r="F88" s="32"/>
      <c r="G88" s="32"/>
      <c r="H88" s="32"/>
    </row>
    <row r="89" ht="15.75" customHeight="1">
      <c r="A89" s="32"/>
      <c r="B89" s="32"/>
      <c r="C89" s="32"/>
      <c r="D89" s="32"/>
      <c r="E89" s="32"/>
      <c r="F89" s="32"/>
      <c r="G89" s="32"/>
      <c r="H89" s="32"/>
    </row>
    <row r="90" ht="15.75" customHeight="1">
      <c r="A90" s="32"/>
      <c r="B90" s="32"/>
      <c r="C90" s="32"/>
      <c r="D90" s="32"/>
      <c r="E90" s="32"/>
      <c r="F90" s="32"/>
      <c r="G90" s="32"/>
      <c r="H90" s="32"/>
    </row>
    <row r="91" ht="15.75" customHeight="1">
      <c r="A91" s="32"/>
      <c r="B91" s="32"/>
      <c r="C91" s="32"/>
      <c r="D91" s="32"/>
      <c r="E91" s="32"/>
      <c r="F91" s="32"/>
      <c r="G91" s="32"/>
      <c r="H91" s="32"/>
    </row>
    <row r="92" ht="15.75" customHeight="1">
      <c r="A92" s="32"/>
      <c r="B92" s="32"/>
      <c r="C92" s="32"/>
      <c r="D92" s="32"/>
      <c r="E92" s="32"/>
      <c r="F92" s="32"/>
      <c r="G92" s="32"/>
      <c r="H92" s="32"/>
    </row>
    <row r="93" ht="15.75" customHeight="1">
      <c r="A93" s="32"/>
      <c r="B93" s="32"/>
      <c r="C93" s="32"/>
      <c r="D93" s="32"/>
      <c r="E93" s="32"/>
      <c r="F93" s="32"/>
      <c r="G93" s="32"/>
      <c r="H93" s="32"/>
    </row>
    <row r="94" ht="15.75" customHeight="1">
      <c r="A94" s="32"/>
      <c r="B94" s="32"/>
      <c r="C94" s="32"/>
      <c r="D94" s="32"/>
      <c r="E94" s="32"/>
      <c r="F94" s="32"/>
      <c r="G94" s="32"/>
      <c r="H94" s="32"/>
    </row>
    <row r="95" ht="15.75" customHeight="1">
      <c r="A95" s="32"/>
      <c r="B95" s="32"/>
      <c r="C95" s="32"/>
      <c r="D95" s="32"/>
      <c r="E95" s="32"/>
      <c r="F95" s="32"/>
      <c r="G95" s="32"/>
      <c r="H95" s="32"/>
    </row>
    <row r="96" ht="15.75" customHeight="1">
      <c r="A96" s="32"/>
      <c r="B96" s="32"/>
      <c r="C96" s="32"/>
      <c r="D96" s="32"/>
      <c r="E96" s="32"/>
      <c r="F96" s="32"/>
      <c r="G96" s="32"/>
      <c r="H96" s="32"/>
    </row>
    <row r="97" ht="15.75" customHeight="1">
      <c r="A97" s="32"/>
      <c r="B97" s="32"/>
      <c r="C97" s="32"/>
      <c r="D97" s="32"/>
      <c r="E97" s="32"/>
      <c r="F97" s="32"/>
      <c r="G97" s="32"/>
      <c r="H97" s="32"/>
    </row>
    <row r="98" ht="15.75" customHeight="1">
      <c r="A98" s="32"/>
      <c r="B98" s="32"/>
      <c r="C98" s="32"/>
      <c r="D98" s="32"/>
      <c r="E98" s="32"/>
      <c r="F98" s="32"/>
      <c r="G98" s="32"/>
      <c r="H98" s="32"/>
    </row>
    <row r="99" ht="15.75" customHeight="1">
      <c r="A99" s="32"/>
      <c r="B99" s="32"/>
      <c r="C99" s="32"/>
      <c r="D99" s="32"/>
      <c r="E99" s="32"/>
      <c r="F99" s="32"/>
      <c r="G99" s="32"/>
      <c r="H99" s="32"/>
    </row>
    <row r="100" ht="15.75" customHeight="1">
      <c r="A100" s="32"/>
      <c r="B100" s="32"/>
      <c r="C100" s="32"/>
      <c r="D100" s="32"/>
      <c r="E100" s="32"/>
      <c r="F100" s="32"/>
      <c r="G100" s="32"/>
      <c r="H100" s="32"/>
    </row>
    <row r="101" ht="15.75" customHeight="1">
      <c r="A101" s="32"/>
      <c r="B101" s="32"/>
      <c r="C101" s="32"/>
      <c r="D101" s="32"/>
      <c r="E101" s="32"/>
      <c r="F101" s="32"/>
      <c r="G101" s="32"/>
      <c r="H101" s="32"/>
    </row>
    <row r="102" ht="15.75" customHeight="1">
      <c r="A102" s="32"/>
      <c r="B102" s="32"/>
      <c r="C102" s="32"/>
      <c r="D102" s="32"/>
      <c r="E102" s="32"/>
      <c r="F102" s="32"/>
      <c r="G102" s="32"/>
      <c r="H102" s="32"/>
    </row>
    <row r="103" ht="15.75" customHeight="1">
      <c r="A103" s="32"/>
      <c r="B103" s="32"/>
      <c r="C103" s="32"/>
      <c r="D103" s="32"/>
      <c r="E103" s="32"/>
      <c r="F103" s="32"/>
      <c r="G103" s="32"/>
      <c r="H103" s="32"/>
    </row>
    <row r="104" ht="15.75" customHeight="1">
      <c r="A104" s="32"/>
      <c r="B104" s="32"/>
      <c r="C104" s="32"/>
      <c r="D104" s="32"/>
      <c r="E104" s="32"/>
      <c r="F104" s="32"/>
      <c r="G104" s="32"/>
      <c r="H104" s="32"/>
    </row>
    <row r="105" ht="15.75" customHeight="1">
      <c r="A105" s="32"/>
      <c r="B105" s="32"/>
      <c r="C105" s="32"/>
      <c r="D105" s="32"/>
      <c r="E105" s="32"/>
      <c r="F105" s="32"/>
      <c r="G105" s="32"/>
      <c r="H105" s="32"/>
    </row>
    <row r="106" ht="15.75" customHeight="1">
      <c r="A106" s="32"/>
      <c r="B106" s="32"/>
      <c r="C106" s="32"/>
      <c r="D106" s="32"/>
      <c r="E106" s="32"/>
      <c r="F106" s="32"/>
      <c r="G106" s="32"/>
      <c r="H106" s="32"/>
    </row>
    <row r="107" ht="15.75" customHeight="1">
      <c r="A107" s="32"/>
      <c r="B107" s="32"/>
      <c r="C107" s="32"/>
      <c r="D107" s="32"/>
      <c r="E107" s="32"/>
      <c r="F107" s="32"/>
      <c r="G107" s="32"/>
      <c r="H107" s="32"/>
    </row>
    <row r="108" ht="15.75" customHeight="1">
      <c r="A108" s="32"/>
      <c r="B108" s="32"/>
      <c r="C108" s="32"/>
      <c r="D108" s="32"/>
      <c r="E108" s="32"/>
      <c r="F108" s="32"/>
      <c r="G108" s="32"/>
      <c r="H108" s="32"/>
    </row>
    <row r="109" ht="15.75" customHeight="1">
      <c r="A109" s="32"/>
      <c r="B109" s="32"/>
      <c r="C109" s="32"/>
      <c r="D109" s="32"/>
      <c r="E109" s="32"/>
      <c r="F109" s="32"/>
      <c r="G109" s="32"/>
      <c r="H109" s="32"/>
    </row>
    <row r="110" ht="15.75" customHeight="1">
      <c r="A110" s="32"/>
      <c r="B110" s="32"/>
      <c r="C110" s="32"/>
      <c r="D110" s="32"/>
      <c r="E110" s="32"/>
      <c r="F110" s="32"/>
      <c r="G110" s="32"/>
      <c r="H110" s="32"/>
    </row>
    <row r="111" ht="15.75" customHeight="1">
      <c r="A111" s="32"/>
      <c r="B111" s="32"/>
      <c r="C111" s="32"/>
      <c r="D111" s="32"/>
      <c r="E111" s="32"/>
      <c r="F111" s="32"/>
      <c r="G111" s="32"/>
      <c r="H111" s="32"/>
    </row>
    <row r="112" ht="15.75" customHeight="1">
      <c r="A112" s="32"/>
      <c r="B112" s="32"/>
      <c r="C112" s="32"/>
      <c r="D112" s="32"/>
      <c r="E112" s="32"/>
      <c r="F112" s="32"/>
      <c r="G112" s="32"/>
      <c r="H112" s="32"/>
    </row>
    <row r="113" ht="15.75" customHeight="1">
      <c r="A113" s="32"/>
      <c r="B113" s="32"/>
      <c r="C113" s="32"/>
      <c r="D113" s="32"/>
      <c r="E113" s="32"/>
      <c r="F113" s="32"/>
      <c r="G113" s="32"/>
      <c r="H113" s="32"/>
    </row>
    <row r="114" ht="15.75" customHeight="1">
      <c r="A114" s="32"/>
      <c r="B114" s="32"/>
      <c r="C114" s="32"/>
      <c r="D114" s="32"/>
      <c r="E114" s="32"/>
      <c r="F114" s="32"/>
      <c r="G114" s="32"/>
      <c r="H114" s="32"/>
    </row>
    <row r="115" ht="15.75" customHeight="1">
      <c r="A115" s="32"/>
      <c r="B115" s="32"/>
      <c r="C115" s="32"/>
      <c r="D115" s="32"/>
      <c r="E115" s="32"/>
      <c r="F115" s="32"/>
      <c r="G115" s="32"/>
      <c r="H115" s="32"/>
    </row>
    <row r="116" ht="15.75" customHeight="1">
      <c r="A116" s="32"/>
      <c r="B116" s="32"/>
      <c r="C116" s="32"/>
      <c r="D116" s="32"/>
      <c r="E116" s="32"/>
      <c r="F116" s="32"/>
      <c r="G116" s="32"/>
      <c r="H116" s="32"/>
    </row>
    <row r="117" ht="15.75" customHeight="1">
      <c r="A117" s="32"/>
      <c r="B117" s="32"/>
      <c r="C117" s="32"/>
      <c r="D117" s="32"/>
      <c r="E117" s="32"/>
      <c r="F117" s="32"/>
      <c r="G117" s="32"/>
      <c r="H117" s="32"/>
    </row>
    <row r="118" ht="15.75" customHeight="1">
      <c r="A118" s="32"/>
      <c r="B118" s="32"/>
      <c r="C118" s="32"/>
      <c r="D118" s="32"/>
      <c r="E118" s="32"/>
      <c r="F118" s="32"/>
      <c r="G118" s="32"/>
      <c r="H118" s="32"/>
    </row>
    <row r="119" ht="15.75" customHeight="1">
      <c r="A119" s="32"/>
      <c r="B119" s="32"/>
      <c r="C119" s="32"/>
      <c r="D119" s="32"/>
      <c r="E119" s="32"/>
      <c r="F119" s="32"/>
      <c r="G119" s="32"/>
      <c r="H119" s="32"/>
    </row>
    <row r="120" ht="15.75" customHeight="1">
      <c r="A120" s="32"/>
      <c r="B120" s="32"/>
      <c r="C120" s="32"/>
      <c r="D120" s="32"/>
      <c r="E120" s="32"/>
      <c r="F120" s="32"/>
      <c r="G120" s="32"/>
      <c r="H120" s="32"/>
    </row>
    <row r="121" ht="15.75" customHeight="1">
      <c r="A121" s="32"/>
      <c r="B121" s="32"/>
      <c r="C121" s="32"/>
      <c r="D121" s="32"/>
      <c r="E121" s="32"/>
      <c r="F121" s="32"/>
      <c r="G121" s="32"/>
      <c r="H121" s="32"/>
    </row>
    <row r="122" ht="15.75" customHeight="1">
      <c r="A122" s="32"/>
      <c r="B122" s="32"/>
      <c r="C122" s="32"/>
      <c r="D122" s="32"/>
      <c r="E122" s="32"/>
      <c r="F122" s="32"/>
      <c r="G122" s="32"/>
      <c r="H122" s="32"/>
    </row>
    <row r="123" ht="15.75" customHeight="1">
      <c r="A123" s="32"/>
      <c r="B123" s="32"/>
      <c r="C123" s="32"/>
      <c r="D123" s="32"/>
      <c r="E123" s="32"/>
      <c r="F123" s="32"/>
      <c r="G123" s="32"/>
      <c r="H123" s="32"/>
    </row>
    <row r="124" ht="15.75" customHeight="1">
      <c r="A124" s="32"/>
      <c r="B124" s="32"/>
      <c r="C124" s="32"/>
      <c r="D124" s="32"/>
      <c r="E124" s="32"/>
      <c r="F124" s="32"/>
      <c r="G124" s="32"/>
      <c r="H124" s="32"/>
    </row>
    <row r="125" ht="15.75" customHeight="1">
      <c r="A125" s="32"/>
      <c r="B125" s="32"/>
      <c r="C125" s="32"/>
      <c r="D125" s="32"/>
      <c r="E125" s="32"/>
      <c r="F125" s="32"/>
      <c r="G125" s="32"/>
      <c r="H125" s="32"/>
    </row>
    <row r="126" ht="15.75" customHeight="1">
      <c r="A126" s="32"/>
      <c r="B126" s="32"/>
      <c r="C126" s="32"/>
      <c r="D126" s="32"/>
      <c r="E126" s="32"/>
      <c r="F126" s="32"/>
      <c r="G126" s="32"/>
      <c r="H126" s="32"/>
    </row>
    <row r="127" ht="15.75" customHeight="1">
      <c r="A127" s="32"/>
      <c r="B127" s="32"/>
      <c r="C127" s="32"/>
      <c r="D127" s="32"/>
      <c r="E127" s="32"/>
      <c r="F127" s="32"/>
      <c r="G127" s="32"/>
      <c r="H127" s="32"/>
    </row>
    <row r="128" ht="15.75" customHeight="1">
      <c r="A128" s="32"/>
      <c r="B128" s="32"/>
      <c r="C128" s="32"/>
      <c r="D128" s="32"/>
      <c r="E128" s="32"/>
      <c r="F128" s="32"/>
      <c r="G128" s="32"/>
      <c r="H128" s="32"/>
    </row>
    <row r="129" ht="15.75" customHeight="1">
      <c r="A129" s="32"/>
      <c r="B129" s="32"/>
      <c r="C129" s="32"/>
      <c r="D129" s="32"/>
      <c r="E129" s="32"/>
      <c r="F129" s="32"/>
      <c r="G129" s="32"/>
      <c r="H129" s="32"/>
    </row>
    <row r="130" ht="15.75" customHeight="1">
      <c r="A130" s="32"/>
      <c r="B130" s="32"/>
      <c r="C130" s="32"/>
      <c r="D130" s="32"/>
      <c r="E130" s="32"/>
      <c r="F130" s="32"/>
      <c r="G130" s="32"/>
      <c r="H130" s="32"/>
    </row>
    <row r="131" ht="15.75" customHeight="1">
      <c r="A131" s="32"/>
      <c r="B131" s="32"/>
      <c r="C131" s="32"/>
      <c r="D131" s="32"/>
      <c r="E131" s="32"/>
      <c r="F131" s="32"/>
      <c r="G131" s="32"/>
      <c r="H131" s="32"/>
    </row>
    <row r="132" ht="15.75" customHeight="1">
      <c r="A132" s="32"/>
      <c r="B132" s="32"/>
      <c r="C132" s="32"/>
      <c r="D132" s="32"/>
      <c r="E132" s="32"/>
      <c r="F132" s="32"/>
      <c r="G132" s="32"/>
      <c r="H132" s="32"/>
    </row>
    <row r="133" ht="15.75" customHeight="1">
      <c r="A133" s="32"/>
      <c r="B133" s="32"/>
      <c r="C133" s="32"/>
      <c r="D133" s="32"/>
      <c r="E133" s="32"/>
      <c r="F133" s="32"/>
      <c r="G133" s="32"/>
      <c r="H133" s="32"/>
    </row>
    <row r="134" ht="15.75" customHeight="1">
      <c r="A134" s="32"/>
      <c r="B134" s="32"/>
      <c r="C134" s="32"/>
      <c r="D134" s="32"/>
      <c r="E134" s="32"/>
      <c r="F134" s="32"/>
      <c r="G134" s="32"/>
      <c r="H134" s="32"/>
    </row>
    <row r="135" ht="15.75" customHeight="1">
      <c r="A135" s="32"/>
      <c r="B135" s="32"/>
      <c r="C135" s="32"/>
      <c r="D135" s="32"/>
      <c r="E135" s="32"/>
      <c r="F135" s="32"/>
      <c r="G135" s="32"/>
      <c r="H135" s="32"/>
    </row>
    <row r="136" ht="15.75" customHeight="1">
      <c r="A136" s="32"/>
      <c r="B136" s="32"/>
      <c r="C136" s="32"/>
      <c r="D136" s="32"/>
      <c r="E136" s="32"/>
      <c r="F136" s="32"/>
      <c r="G136" s="32"/>
      <c r="H136" s="32"/>
    </row>
    <row r="137" ht="15.75" customHeight="1">
      <c r="A137" s="32"/>
      <c r="B137" s="32"/>
      <c r="C137" s="32"/>
      <c r="D137" s="32"/>
      <c r="E137" s="32"/>
      <c r="F137" s="32"/>
      <c r="G137" s="32"/>
      <c r="H137" s="32"/>
    </row>
    <row r="138" ht="15.75" customHeight="1">
      <c r="A138" s="32"/>
      <c r="B138" s="32"/>
      <c r="C138" s="32"/>
      <c r="D138" s="32"/>
      <c r="E138" s="32"/>
      <c r="F138" s="32"/>
      <c r="G138" s="32"/>
      <c r="H138" s="32"/>
    </row>
    <row r="139" ht="15.75" customHeight="1">
      <c r="A139" s="32"/>
      <c r="B139" s="32"/>
      <c r="C139" s="32"/>
      <c r="D139" s="32"/>
      <c r="E139" s="32"/>
      <c r="F139" s="32"/>
      <c r="G139" s="32"/>
      <c r="H139" s="32"/>
    </row>
    <row r="140" ht="15.75" customHeight="1">
      <c r="A140" s="32"/>
      <c r="B140" s="32"/>
      <c r="C140" s="32"/>
      <c r="D140" s="32"/>
      <c r="E140" s="32"/>
      <c r="F140" s="32"/>
      <c r="G140" s="32"/>
      <c r="H140" s="32"/>
    </row>
    <row r="141" ht="15.75" customHeight="1">
      <c r="A141" s="32"/>
      <c r="B141" s="32"/>
      <c r="C141" s="32"/>
      <c r="D141" s="32"/>
      <c r="E141" s="32"/>
      <c r="F141" s="32"/>
      <c r="G141" s="32"/>
      <c r="H141" s="32"/>
    </row>
    <row r="142" ht="15.75" customHeight="1">
      <c r="A142" s="32"/>
      <c r="B142" s="32"/>
      <c r="C142" s="32"/>
      <c r="D142" s="32"/>
      <c r="E142" s="32"/>
      <c r="F142" s="32"/>
      <c r="G142" s="32"/>
      <c r="H142" s="32"/>
    </row>
    <row r="143" ht="15.75" customHeight="1">
      <c r="A143" s="32"/>
      <c r="B143" s="32"/>
      <c r="C143" s="32"/>
      <c r="D143" s="32"/>
      <c r="E143" s="32"/>
      <c r="F143" s="32"/>
      <c r="G143" s="32"/>
      <c r="H143" s="32"/>
    </row>
    <row r="144" ht="15.75" customHeight="1">
      <c r="A144" s="32"/>
      <c r="B144" s="32"/>
      <c r="C144" s="32"/>
      <c r="D144" s="32"/>
      <c r="E144" s="32"/>
      <c r="F144" s="32"/>
      <c r="G144" s="32"/>
      <c r="H144" s="32"/>
    </row>
    <row r="145" ht="15.75" customHeight="1">
      <c r="A145" s="32"/>
      <c r="B145" s="32"/>
      <c r="C145" s="32"/>
      <c r="D145" s="32"/>
      <c r="E145" s="32"/>
      <c r="F145" s="32"/>
      <c r="G145" s="32"/>
      <c r="H145" s="32"/>
    </row>
    <row r="146" ht="15.75" customHeight="1">
      <c r="A146" s="32"/>
      <c r="B146" s="32"/>
      <c r="C146" s="32"/>
      <c r="D146" s="32"/>
      <c r="E146" s="32"/>
      <c r="F146" s="32"/>
      <c r="G146" s="32"/>
      <c r="H146" s="32"/>
    </row>
    <row r="147" ht="15.75" customHeight="1">
      <c r="A147" s="32"/>
      <c r="B147" s="32"/>
      <c r="C147" s="32"/>
      <c r="D147" s="32"/>
      <c r="E147" s="32"/>
      <c r="F147" s="32"/>
      <c r="G147" s="32"/>
      <c r="H147" s="32"/>
    </row>
    <row r="148" ht="15.75" customHeight="1">
      <c r="A148" s="32"/>
      <c r="B148" s="32"/>
      <c r="C148" s="32"/>
      <c r="D148" s="32"/>
      <c r="E148" s="32"/>
      <c r="F148" s="32"/>
      <c r="G148" s="32"/>
      <c r="H148" s="32"/>
    </row>
    <row r="149" ht="15.75" customHeight="1">
      <c r="A149" s="32"/>
      <c r="B149" s="32"/>
      <c r="C149" s="32"/>
      <c r="D149" s="32"/>
      <c r="E149" s="32"/>
      <c r="F149" s="32"/>
      <c r="G149" s="32"/>
      <c r="H149" s="32"/>
    </row>
    <row r="150" ht="15.75" customHeight="1">
      <c r="A150" s="32"/>
      <c r="B150" s="32"/>
      <c r="C150" s="32"/>
      <c r="D150" s="32"/>
      <c r="E150" s="32"/>
      <c r="F150" s="32"/>
      <c r="G150" s="32"/>
      <c r="H150" s="32"/>
    </row>
    <row r="151" ht="15.75" customHeight="1">
      <c r="A151" s="32"/>
      <c r="B151" s="32"/>
      <c r="C151" s="32"/>
      <c r="D151" s="32"/>
      <c r="E151" s="32"/>
      <c r="F151" s="32"/>
      <c r="G151" s="32"/>
      <c r="H151" s="32"/>
    </row>
    <row r="152" ht="15.75" customHeight="1">
      <c r="A152" s="32"/>
      <c r="B152" s="32"/>
      <c r="C152" s="32"/>
      <c r="D152" s="32"/>
      <c r="E152" s="32"/>
      <c r="F152" s="32"/>
      <c r="G152" s="32"/>
      <c r="H152" s="32"/>
    </row>
    <row r="153" ht="15.75" customHeight="1">
      <c r="A153" s="32"/>
      <c r="B153" s="32"/>
      <c r="C153" s="32"/>
      <c r="D153" s="32"/>
      <c r="E153" s="32"/>
      <c r="F153" s="32"/>
      <c r="G153" s="32"/>
      <c r="H153" s="32"/>
    </row>
    <row r="154" ht="15.75" customHeight="1">
      <c r="A154" s="32"/>
      <c r="B154" s="32"/>
      <c r="C154" s="32"/>
      <c r="D154" s="32"/>
      <c r="E154" s="32"/>
      <c r="F154" s="32"/>
      <c r="G154" s="32"/>
      <c r="H154" s="32"/>
    </row>
    <row r="155" ht="15.75" customHeight="1">
      <c r="A155" s="32"/>
      <c r="B155" s="32"/>
      <c r="C155" s="32"/>
      <c r="D155" s="32"/>
      <c r="E155" s="32"/>
      <c r="F155" s="32"/>
      <c r="G155" s="32"/>
      <c r="H155" s="32"/>
    </row>
    <row r="156" ht="15.75" customHeight="1">
      <c r="A156" s="32"/>
      <c r="B156" s="32"/>
      <c r="C156" s="32"/>
      <c r="D156" s="32"/>
      <c r="E156" s="32"/>
      <c r="F156" s="32"/>
      <c r="G156" s="32"/>
      <c r="H156" s="32"/>
    </row>
    <row r="157" ht="15.75" customHeight="1">
      <c r="A157" s="32"/>
      <c r="B157" s="32"/>
      <c r="C157" s="32"/>
      <c r="D157" s="32"/>
      <c r="E157" s="32"/>
      <c r="F157" s="32"/>
      <c r="G157" s="32"/>
      <c r="H157" s="32"/>
    </row>
    <row r="158" ht="15.75" customHeight="1">
      <c r="A158" s="32"/>
      <c r="B158" s="32"/>
      <c r="C158" s="32"/>
      <c r="D158" s="32"/>
      <c r="E158" s="32"/>
      <c r="F158" s="32"/>
      <c r="G158" s="32"/>
      <c r="H158" s="32"/>
    </row>
    <row r="159" ht="15.75" customHeight="1">
      <c r="A159" s="32"/>
      <c r="B159" s="32"/>
      <c r="C159" s="32"/>
      <c r="D159" s="32"/>
      <c r="E159" s="32"/>
      <c r="F159" s="32"/>
      <c r="G159" s="32"/>
      <c r="H159" s="32"/>
    </row>
    <row r="160" ht="15.75" customHeight="1">
      <c r="A160" s="32"/>
      <c r="B160" s="32"/>
      <c r="C160" s="32"/>
      <c r="D160" s="32"/>
      <c r="E160" s="32"/>
      <c r="F160" s="32"/>
      <c r="G160" s="32"/>
      <c r="H160" s="32"/>
    </row>
    <row r="161" ht="15.75" customHeight="1">
      <c r="A161" s="32"/>
      <c r="B161" s="32"/>
      <c r="C161" s="32"/>
      <c r="D161" s="32"/>
      <c r="E161" s="32"/>
      <c r="F161" s="32"/>
      <c r="G161" s="32"/>
      <c r="H161" s="32"/>
    </row>
    <row r="162" ht="15.75" customHeight="1">
      <c r="A162" s="32"/>
      <c r="B162" s="32"/>
      <c r="C162" s="32"/>
      <c r="D162" s="32"/>
      <c r="E162" s="32"/>
      <c r="F162" s="32"/>
      <c r="G162" s="32"/>
      <c r="H162" s="32"/>
    </row>
    <row r="163" ht="15.75" customHeight="1">
      <c r="A163" s="32"/>
      <c r="B163" s="32"/>
      <c r="C163" s="32"/>
      <c r="D163" s="32"/>
      <c r="E163" s="32"/>
      <c r="F163" s="32"/>
      <c r="G163" s="32"/>
      <c r="H163" s="32"/>
    </row>
    <row r="164" ht="15.75" customHeight="1">
      <c r="A164" s="32"/>
      <c r="B164" s="32"/>
      <c r="C164" s="32"/>
      <c r="D164" s="32"/>
      <c r="E164" s="32"/>
      <c r="F164" s="32"/>
      <c r="G164" s="32"/>
      <c r="H164" s="32"/>
    </row>
    <row r="165" ht="15.75" customHeight="1">
      <c r="A165" s="32"/>
      <c r="B165" s="32"/>
      <c r="C165" s="32"/>
      <c r="D165" s="32"/>
      <c r="E165" s="32"/>
      <c r="F165" s="32"/>
      <c r="G165" s="32"/>
      <c r="H165" s="32"/>
    </row>
    <row r="166" ht="15.75" customHeight="1">
      <c r="A166" s="32"/>
      <c r="B166" s="32"/>
      <c r="C166" s="32"/>
      <c r="D166" s="32"/>
      <c r="E166" s="32"/>
      <c r="F166" s="32"/>
      <c r="G166" s="32"/>
      <c r="H166" s="32"/>
    </row>
    <row r="167" ht="15.75" customHeight="1">
      <c r="A167" s="32"/>
      <c r="B167" s="32"/>
      <c r="C167" s="32"/>
      <c r="D167" s="32"/>
      <c r="E167" s="32"/>
      <c r="F167" s="32"/>
      <c r="G167" s="32"/>
      <c r="H167" s="32"/>
    </row>
    <row r="168" ht="15.75" customHeight="1">
      <c r="A168" s="32"/>
      <c r="B168" s="32"/>
      <c r="C168" s="32"/>
      <c r="D168" s="32"/>
      <c r="E168" s="32"/>
      <c r="F168" s="32"/>
      <c r="G168" s="32"/>
      <c r="H168" s="32"/>
    </row>
    <row r="169" ht="15.75" customHeight="1">
      <c r="A169" s="32"/>
      <c r="B169" s="32"/>
      <c r="C169" s="32"/>
      <c r="D169" s="32"/>
      <c r="E169" s="32"/>
      <c r="F169" s="32"/>
      <c r="G169" s="32"/>
      <c r="H169" s="32"/>
    </row>
    <row r="170" ht="15.75" customHeight="1">
      <c r="A170" s="32"/>
      <c r="B170" s="32"/>
      <c r="C170" s="32"/>
      <c r="D170" s="32"/>
      <c r="E170" s="32"/>
      <c r="F170" s="32"/>
      <c r="G170" s="32"/>
      <c r="H170" s="32"/>
    </row>
    <row r="171" ht="15.75" customHeight="1">
      <c r="A171" s="32"/>
      <c r="B171" s="32"/>
      <c r="C171" s="32"/>
      <c r="D171" s="32"/>
      <c r="E171" s="32"/>
      <c r="F171" s="32"/>
      <c r="G171" s="32"/>
      <c r="H171" s="32"/>
    </row>
    <row r="172" ht="15.75" customHeight="1">
      <c r="A172" s="32"/>
      <c r="B172" s="32"/>
      <c r="C172" s="32"/>
      <c r="D172" s="32"/>
      <c r="E172" s="32"/>
      <c r="F172" s="32"/>
      <c r="G172" s="32"/>
      <c r="H172" s="32"/>
    </row>
    <row r="173" ht="15.75" customHeight="1">
      <c r="A173" s="32"/>
      <c r="B173" s="32"/>
      <c r="C173" s="32"/>
      <c r="D173" s="32"/>
      <c r="E173" s="32"/>
      <c r="F173" s="32"/>
      <c r="G173" s="32"/>
      <c r="H173" s="32"/>
    </row>
    <row r="174" ht="15.75" customHeight="1">
      <c r="A174" s="32"/>
      <c r="B174" s="32"/>
      <c r="C174" s="32"/>
      <c r="D174" s="32"/>
      <c r="E174" s="32"/>
      <c r="F174" s="32"/>
      <c r="G174" s="32"/>
      <c r="H174" s="32"/>
    </row>
    <row r="175" ht="15.75" customHeight="1">
      <c r="A175" s="32"/>
      <c r="B175" s="32"/>
      <c r="C175" s="32"/>
      <c r="D175" s="32"/>
      <c r="E175" s="32"/>
      <c r="F175" s="32"/>
      <c r="G175" s="32"/>
      <c r="H175" s="32"/>
    </row>
    <row r="176" ht="15.75" customHeight="1">
      <c r="A176" s="32"/>
      <c r="B176" s="32"/>
      <c r="C176" s="32"/>
      <c r="D176" s="32"/>
      <c r="E176" s="32"/>
      <c r="F176" s="32"/>
      <c r="G176" s="32"/>
      <c r="H176" s="32"/>
    </row>
    <row r="177" ht="15.75" customHeight="1">
      <c r="A177" s="32"/>
      <c r="B177" s="32"/>
      <c r="C177" s="32"/>
      <c r="D177" s="32"/>
      <c r="E177" s="32"/>
      <c r="F177" s="32"/>
      <c r="G177" s="32"/>
      <c r="H177" s="32"/>
    </row>
    <row r="178" ht="15.75" customHeight="1">
      <c r="A178" s="32"/>
      <c r="B178" s="32"/>
      <c r="C178" s="32"/>
      <c r="D178" s="32"/>
      <c r="E178" s="32"/>
      <c r="F178" s="32"/>
      <c r="G178" s="32"/>
      <c r="H178" s="32"/>
    </row>
    <row r="179" ht="15.75" customHeight="1">
      <c r="A179" s="32"/>
      <c r="B179" s="32"/>
      <c r="C179" s="32"/>
      <c r="D179" s="32"/>
      <c r="E179" s="32"/>
      <c r="F179" s="32"/>
      <c r="G179" s="32"/>
      <c r="H179" s="32"/>
    </row>
    <row r="180" ht="15.75" customHeight="1">
      <c r="A180" s="32"/>
      <c r="B180" s="32"/>
      <c r="C180" s="32"/>
      <c r="D180" s="32"/>
      <c r="E180" s="32"/>
      <c r="F180" s="32"/>
      <c r="G180" s="32"/>
      <c r="H180" s="32"/>
    </row>
    <row r="181" ht="15.75" customHeight="1">
      <c r="A181" s="32"/>
      <c r="B181" s="32"/>
      <c r="C181" s="32"/>
      <c r="D181" s="32"/>
      <c r="E181" s="32"/>
      <c r="F181" s="32"/>
      <c r="G181" s="32"/>
      <c r="H181" s="32"/>
    </row>
    <row r="182" ht="15.75" customHeight="1">
      <c r="A182" s="32"/>
      <c r="B182" s="32"/>
      <c r="C182" s="32"/>
      <c r="D182" s="32"/>
      <c r="E182" s="32"/>
      <c r="F182" s="32"/>
      <c r="G182" s="32"/>
      <c r="H182" s="32"/>
    </row>
    <row r="183" ht="15.75" customHeight="1">
      <c r="A183" s="32"/>
      <c r="B183" s="32"/>
      <c r="C183" s="32"/>
      <c r="D183" s="32"/>
      <c r="E183" s="32"/>
      <c r="F183" s="32"/>
      <c r="G183" s="32"/>
      <c r="H183" s="32"/>
    </row>
    <row r="184" ht="15.75" customHeight="1">
      <c r="A184" s="32"/>
      <c r="B184" s="32"/>
      <c r="C184" s="32"/>
      <c r="D184" s="32"/>
      <c r="E184" s="32"/>
      <c r="F184" s="32"/>
      <c r="G184" s="32"/>
      <c r="H184" s="32"/>
    </row>
    <row r="185" ht="15.75" customHeight="1">
      <c r="A185" s="32"/>
      <c r="B185" s="32"/>
      <c r="C185" s="32"/>
      <c r="D185" s="32"/>
      <c r="E185" s="32"/>
      <c r="F185" s="32"/>
      <c r="G185" s="32"/>
      <c r="H185" s="32"/>
    </row>
    <row r="186" ht="15.75" customHeight="1">
      <c r="A186" s="32"/>
      <c r="B186" s="32"/>
      <c r="C186" s="32"/>
      <c r="D186" s="32"/>
      <c r="E186" s="32"/>
      <c r="F186" s="32"/>
      <c r="G186" s="32"/>
      <c r="H186" s="32"/>
    </row>
    <row r="187" ht="15.75" customHeight="1">
      <c r="A187" s="32"/>
      <c r="B187" s="32"/>
      <c r="C187" s="32"/>
      <c r="D187" s="32"/>
      <c r="E187" s="32"/>
      <c r="F187" s="32"/>
      <c r="G187" s="32"/>
      <c r="H187" s="32"/>
    </row>
    <row r="188" ht="15.75" customHeight="1">
      <c r="A188" s="32"/>
      <c r="B188" s="32"/>
      <c r="C188" s="32"/>
      <c r="D188" s="32"/>
      <c r="E188" s="32"/>
      <c r="F188" s="32"/>
      <c r="G188" s="32"/>
      <c r="H188" s="32"/>
    </row>
    <row r="189" ht="15.75" customHeight="1">
      <c r="A189" s="32"/>
      <c r="B189" s="32"/>
      <c r="C189" s="32"/>
      <c r="D189" s="32"/>
      <c r="E189" s="32"/>
      <c r="F189" s="32"/>
      <c r="G189" s="32"/>
      <c r="H189" s="32"/>
    </row>
    <row r="190" ht="15.75" customHeight="1">
      <c r="A190" s="32"/>
      <c r="B190" s="32"/>
      <c r="C190" s="32"/>
      <c r="D190" s="32"/>
      <c r="E190" s="32"/>
      <c r="F190" s="32"/>
      <c r="G190" s="32"/>
      <c r="H190" s="32"/>
    </row>
    <row r="191" ht="15.75" customHeight="1">
      <c r="A191" s="32"/>
      <c r="B191" s="32"/>
      <c r="C191" s="32"/>
      <c r="D191" s="32"/>
      <c r="E191" s="32"/>
      <c r="F191" s="32"/>
      <c r="G191" s="32"/>
      <c r="H191" s="32"/>
    </row>
    <row r="192" ht="15.75" customHeight="1">
      <c r="A192" s="32"/>
      <c r="B192" s="32"/>
      <c r="C192" s="32"/>
      <c r="D192" s="32"/>
      <c r="E192" s="32"/>
      <c r="F192" s="32"/>
      <c r="G192" s="32"/>
      <c r="H192" s="32"/>
    </row>
    <row r="193" ht="15.75" customHeight="1">
      <c r="A193" s="32"/>
      <c r="B193" s="32"/>
      <c r="C193" s="32"/>
      <c r="D193" s="32"/>
      <c r="E193" s="32"/>
      <c r="F193" s="32"/>
      <c r="G193" s="32"/>
      <c r="H193" s="32"/>
    </row>
    <row r="194" ht="15.75" customHeight="1">
      <c r="A194" s="32"/>
      <c r="B194" s="32"/>
      <c r="C194" s="32"/>
      <c r="D194" s="32"/>
      <c r="E194" s="32"/>
      <c r="F194" s="32"/>
      <c r="G194" s="32"/>
      <c r="H194" s="32"/>
    </row>
    <row r="195" ht="15.75" customHeight="1">
      <c r="A195" s="32"/>
      <c r="B195" s="32"/>
      <c r="C195" s="32"/>
      <c r="D195" s="32"/>
      <c r="E195" s="32"/>
      <c r="F195" s="32"/>
      <c r="G195" s="32"/>
      <c r="H195" s="32"/>
    </row>
    <row r="196" ht="15.75" customHeight="1">
      <c r="A196" s="32"/>
      <c r="B196" s="32"/>
      <c r="C196" s="32"/>
      <c r="D196" s="32"/>
      <c r="E196" s="32"/>
      <c r="F196" s="32"/>
      <c r="G196" s="32"/>
      <c r="H196" s="32"/>
    </row>
    <row r="197" ht="15.75" customHeight="1">
      <c r="A197" s="32"/>
      <c r="B197" s="32"/>
      <c r="C197" s="32"/>
      <c r="D197" s="32"/>
      <c r="E197" s="32"/>
      <c r="F197" s="32"/>
      <c r="G197" s="32"/>
      <c r="H197" s="32"/>
    </row>
    <row r="198" ht="15.75" customHeight="1">
      <c r="A198" s="32"/>
      <c r="B198" s="32"/>
      <c r="C198" s="32"/>
      <c r="D198" s="32"/>
      <c r="E198" s="32"/>
      <c r="F198" s="32"/>
      <c r="G198" s="32"/>
      <c r="H198" s="32"/>
    </row>
    <row r="199" ht="15.75" customHeight="1">
      <c r="A199" s="32"/>
      <c r="B199" s="32"/>
      <c r="C199" s="32"/>
      <c r="D199" s="32"/>
      <c r="E199" s="32"/>
      <c r="F199" s="32"/>
      <c r="G199" s="32"/>
      <c r="H199" s="32"/>
    </row>
    <row r="200" ht="15.75" customHeight="1">
      <c r="A200" s="32"/>
      <c r="B200" s="32"/>
      <c r="C200" s="32"/>
      <c r="D200" s="32"/>
      <c r="E200" s="32"/>
      <c r="F200" s="32"/>
      <c r="G200" s="32"/>
      <c r="H200" s="32"/>
    </row>
    <row r="201" ht="15.75" customHeight="1">
      <c r="A201" s="32"/>
      <c r="B201" s="32"/>
      <c r="C201" s="32"/>
      <c r="D201" s="32"/>
      <c r="E201" s="32"/>
      <c r="F201" s="32"/>
      <c r="G201" s="32"/>
      <c r="H201" s="32"/>
    </row>
    <row r="202" ht="15.75" customHeight="1">
      <c r="A202" s="32"/>
      <c r="B202" s="32"/>
      <c r="C202" s="32"/>
      <c r="D202" s="32"/>
      <c r="E202" s="32"/>
      <c r="F202" s="32"/>
      <c r="G202" s="32"/>
      <c r="H202" s="32"/>
    </row>
    <row r="203" ht="15.75" customHeight="1">
      <c r="A203" s="32"/>
      <c r="B203" s="32"/>
      <c r="C203" s="32"/>
      <c r="D203" s="32"/>
      <c r="E203" s="32"/>
      <c r="F203" s="32"/>
      <c r="G203" s="32"/>
      <c r="H203" s="32"/>
    </row>
    <row r="204" ht="15.75" customHeight="1">
      <c r="A204" s="32"/>
      <c r="B204" s="32"/>
      <c r="C204" s="32"/>
      <c r="D204" s="32"/>
      <c r="E204" s="32"/>
      <c r="F204" s="32"/>
      <c r="G204" s="32"/>
      <c r="H204" s="32"/>
    </row>
    <row r="205" ht="15.75" customHeight="1">
      <c r="A205" s="32"/>
      <c r="B205" s="32"/>
      <c r="C205" s="32"/>
      <c r="D205" s="32"/>
      <c r="E205" s="32"/>
      <c r="F205" s="32"/>
      <c r="G205" s="32"/>
      <c r="H205" s="32"/>
    </row>
    <row r="206" ht="15.75" customHeight="1">
      <c r="A206" s="32"/>
      <c r="B206" s="32"/>
      <c r="C206" s="32"/>
      <c r="D206" s="32"/>
      <c r="E206" s="32"/>
      <c r="F206" s="32"/>
      <c r="G206" s="32"/>
      <c r="H206" s="32"/>
    </row>
    <row r="207" ht="15.75" customHeight="1">
      <c r="A207" s="32"/>
      <c r="B207" s="32"/>
      <c r="C207" s="32"/>
      <c r="D207" s="32"/>
      <c r="E207" s="32"/>
      <c r="F207" s="32"/>
      <c r="G207" s="32"/>
      <c r="H207" s="32"/>
    </row>
    <row r="208" ht="15.75" customHeight="1">
      <c r="A208" s="32"/>
      <c r="B208" s="32"/>
      <c r="C208" s="32"/>
      <c r="D208" s="32"/>
      <c r="E208" s="32"/>
      <c r="F208" s="32"/>
      <c r="G208" s="32"/>
      <c r="H208" s="32"/>
    </row>
    <row r="209" ht="15.75" customHeight="1">
      <c r="A209" s="32"/>
      <c r="B209" s="32"/>
      <c r="C209" s="32"/>
      <c r="D209" s="32"/>
      <c r="E209" s="32"/>
      <c r="F209" s="32"/>
      <c r="G209" s="32"/>
      <c r="H209" s="32"/>
    </row>
    <row r="210" ht="15.75" customHeight="1">
      <c r="A210" s="32"/>
      <c r="B210" s="32"/>
      <c r="C210" s="32"/>
      <c r="D210" s="32"/>
      <c r="E210" s="32"/>
      <c r="F210" s="32"/>
      <c r="G210" s="32"/>
      <c r="H210" s="32"/>
    </row>
    <row r="211" ht="15.75" customHeight="1">
      <c r="A211" s="32"/>
      <c r="B211" s="32"/>
      <c r="C211" s="32"/>
      <c r="D211" s="32"/>
      <c r="E211" s="32"/>
      <c r="F211" s="32"/>
      <c r="G211" s="32"/>
      <c r="H211" s="32"/>
    </row>
    <row r="212" ht="15.75" customHeight="1">
      <c r="A212" s="32"/>
      <c r="B212" s="32"/>
      <c r="C212" s="32"/>
      <c r="D212" s="32"/>
      <c r="E212" s="32"/>
      <c r="F212" s="32"/>
      <c r="G212" s="32"/>
      <c r="H212" s="32"/>
    </row>
    <row r="213" ht="15.75" customHeight="1">
      <c r="A213" s="32"/>
      <c r="B213" s="32"/>
      <c r="C213" s="32"/>
      <c r="D213" s="32"/>
      <c r="E213" s="32"/>
      <c r="F213" s="32"/>
      <c r="G213" s="32"/>
      <c r="H213" s="32"/>
    </row>
    <row r="214" ht="15.75" customHeight="1">
      <c r="A214" s="32"/>
      <c r="B214" s="32"/>
      <c r="C214" s="32"/>
      <c r="D214" s="32"/>
      <c r="E214" s="32"/>
      <c r="F214" s="32"/>
      <c r="G214" s="32"/>
      <c r="H214" s="32"/>
    </row>
    <row r="215" ht="15.75" customHeight="1">
      <c r="A215" s="32"/>
      <c r="B215" s="32"/>
      <c r="C215" s="32"/>
      <c r="D215" s="32"/>
      <c r="E215" s="32"/>
      <c r="F215" s="32"/>
      <c r="G215" s="32"/>
      <c r="H215" s="32"/>
    </row>
    <row r="216" ht="15.75" customHeight="1">
      <c r="A216" s="32"/>
      <c r="B216" s="32"/>
      <c r="C216" s="32"/>
      <c r="D216" s="32"/>
      <c r="E216" s="32"/>
      <c r="F216" s="32"/>
      <c r="G216" s="32"/>
      <c r="H216" s="32"/>
    </row>
    <row r="217" ht="15.75" customHeight="1">
      <c r="A217" s="32"/>
      <c r="B217" s="32"/>
      <c r="C217" s="32"/>
      <c r="D217" s="32"/>
      <c r="E217" s="32"/>
      <c r="F217" s="32"/>
      <c r="G217" s="32"/>
      <c r="H217" s="32"/>
    </row>
    <row r="218" ht="15.75" customHeight="1">
      <c r="A218" s="32"/>
      <c r="B218" s="32"/>
      <c r="C218" s="32"/>
      <c r="D218" s="32"/>
      <c r="E218" s="32"/>
      <c r="F218" s="32"/>
      <c r="G218" s="32"/>
      <c r="H218" s="32"/>
    </row>
    <row r="219" ht="15.75" customHeight="1">
      <c r="A219" s="32"/>
      <c r="B219" s="32"/>
      <c r="C219" s="32"/>
      <c r="D219" s="32"/>
      <c r="E219" s="32"/>
      <c r="F219" s="32"/>
      <c r="G219" s="32"/>
      <c r="H219" s="32"/>
    </row>
    <row r="220" ht="15.75" customHeight="1">
      <c r="A220" s="32"/>
      <c r="B220" s="32"/>
      <c r="C220" s="32"/>
      <c r="D220" s="32"/>
      <c r="E220" s="32"/>
      <c r="F220" s="32"/>
      <c r="G220" s="32"/>
      <c r="H220" s="32"/>
    </row>
    <row r="221" ht="15.75" customHeight="1">
      <c r="A221" s="32"/>
      <c r="B221" s="32"/>
      <c r="C221" s="32"/>
      <c r="D221" s="32"/>
      <c r="E221" s="32"/>
      <c r="F221" s="32"/>
      <c r="G221" s="32"/>
      <c r="H221" s="32"/>
    </row>
    <row r="222" ht="15.75" customHeight="1">
      <c r="A222" s="32"/>
      <c r="B222" s="32"/>
      <c r="C222" s="32"/>
      <c r="D222" s="32"/>
      <c r="E222" s="32"/>
      <c r="F222" s="32"/>
      <c r="G222" s="32"/>
      <c r="H222" s="32"/>
    </row>
    <row r="223" ht="15.75" customHeight="1">
      <c r="A223" s="32"/>
      <c r="B223" s="32"/>
      <c r="C223" s="32"/>
      <c r="D223" s="32"/>
      <c r="E223" s="32"/>
      <c r="F223" s="32"/>
      <c r="G223" s="32"/>
      <c r="H223" s="32"/>
    </row>
    <row r="224" ht="15.75" customHeight="1">
      <c r="A224" s="32"/>
      <c r="B224" s="32"/>
      <c r="C224" s="32"/>
      <c r="D224" s="32"/>
      <c r="E224" s="32"/>
      <c r="F224" s="32"/>
      <c r="G224" s="32"/>
      <c r="H224" s="32"/>
    </row>
    <row r="225" ht="15.75" customHeight="1">
      <c r="A225" s="32"/>
      <c r="B225" s="32"/>
      <c r="C225" s="32"/>
      <c r="D225" s="32"/>
      <c r="E225" s="32"/>
      <c r="F225" s="32"/>
      <c r="G225" s="32"/>
      <c r="H225" s="32"/>
    </row>
    <row r="226" ht="15.75" customHeight="1">
      <c r="A226" s="32"/>
      <c r="B226" s="32"/>
      <c r="C226" s="32"/>
      <c r="D226" s="32"/>
      <c r="E226" s="32"/>
      <c r="F226" s="32"/>
      <c r="G226" s="32"/>
      <c r="H226" s="32"/>
    </row>
    <row r="227" ht="15.75" customHeight="1">
      <c r="A227" s="32"/>
      <c r="B227" s="32"/>
      <c r="C227" s="32"/>
      <c r="D227" s="32"/>
      <c r="E227" s="32"/>
      <c r="F227" s="32"/>
      <c r="G227" s="32"/>
      <c r="H227" s="32"/>
    </row>
    <row r="228" ht="15.75" customHeight="1">
      <c r="A228" s="32"/>
      <c r="B228" s="32"/>
      <c r="C228" s="32"/>
      <c r="D228" s="32"/>
      <c r="E228" s="32"/>
      <c r="F228" s="32"/>
      <c r="G228" s="32"/>
      <c r="H228" s="32"/>
    </row>
    <row r="229" ht="15.75" customHeight="1">
      <c r="A229" s="32"/>
      <c r="B229" s="32"/>
      <c r="C229" s="32"/>
      <c r="D229" s="32"/>
      <c r="E229" s="32"/>
      <c r="F229" s="32"/>
      <c r="G229" s="32"/>
      <c r="H229" s="32"/>
    </row>
    <row r="230" ht="15.75" customHeight="1">
      <c r="A230" s="32"/>
      <c r="B230" s="32"/>
      <c r="C230" s="32"/>
      <c r="D230" s="32"/>
      <c r="E230" s="32"/>
      <c r="F230" s="32"/>
      <c r="G230" s="32"/>
      <c r="H230" s="32"/>
    </row>
    <row r="231" ht="15.75" customHeight="1">
      <c r="A231" s="32"/>
      <c r="B231" s="32"/>
      <c r="C231" s="32"/>
      <c r="D231" s="32"/>
      <c r="E231" s="32"/>
      <c r="F231" s="32"/>
      <c r="G231" s="32"/>
      <c r="H231" s="32"/>
    </row>
    <row r="232" ht="15.75" customHeight="1">
      <c r="A232" s="32"/>
      <c r="B232" s="32"/>
      <c r="C232" s="32"/>
      <c r="D232" s="32"/>
      <c r="E232" s="32"/>
      <c r="F232" s="32"/>
      <c r="G232" s="32"/>
      <c r="H232" s="32"/>
    </row>
    <row r="233" ht="15.75" customHeight="1">
      <c r="A233" s="32"/>
      <c r="B233" s="32"/>
      <c r="C233" s="32"/>
      <c r="D233" s="32"/>
      <c r="E233" s="32"/>
      <c r="F233" s="32"/>
      <c r="G233" s="32"/>
      <c r="H233" s="32"/>
    </row>
    <row r="234" ht="15.75" customHeight="1">
      <c r="A234" s="32"/>
      <c r="B234" s="32"/>
      <c r="C234" s="32"/>
      <c r="D234" s="32"/>
      <c r="E234" s="32"/>
      <c r="F234" s="32"/>
      <c r="G234" s="32"/>
      <c r="H234" s="32"/>
    </row>
    <row r="235" ht="15.75" customHeight="1">
      <c r="A235" s="32"/>
      <c r="B235" s="32"/>
      <c r="C235" s="32"/>
      <c r="D235" s="32"/>
      <c r="E235" s="32"/>
      <c r="F235" s="32"/>
      <c r="G235" s="32"/>
      <c r="H235" s="32"/>
    </row>
    <row r="236" ht="15.75" customHeight="1">
      <c r="A236" s="32"/>
      <c r="B236" s="32"/>
      <c r="C236" s="32"/>
      <c r="D236" s="32"/>
      <c r="E236" s="32"/>
      <c r="F236" s="32"/>
      <c r="G236" s="32"/>
      <c r="H236" s="32"/>
    </row>
    <row r="237" ht="15.75" customHeight="1">
      <c r="A237" s="32"/>
      <c r="B237" s="32"/>
      <c r="C237" s="32"/>
      <c r="D237" s="32"/>
      <c r="E237" s="32"/>
      <c r="F237" s="32"/>
      <c r="G237" s="32"/>
      <c r="H237" s="32"/>
    </row>
    <row r="238" ht="15.75" customHeight="1">
      <c r="A238" s="32"/>
      <c r="B238" s="32"/>
      <c r="C238" s="32"/>
      <c r="D238" s="32"/>
      <c r="E238" s="32"/>
      <c r="F238" s="32"/>
      <c r="G238" s="32"/>
      <c r="H238" s="32"/>
    </row>
    <row r="239" ht="15.75" customHeight="1">
      <c r="A239" s="32"/>
      <c r="B239" s="32"/>
      <c r="C239" s="32"/>
      <c r="D239" s="32"/>
      <c r="E239" s="32"/>
      <c r="F239" s="32"/>
      <c r="G239" s="32"/>
      <c r="H239" s="32"/>
    </row>
    <row r="240" ht="15.75" customHeight="1">
      <c r="A240" s="32"/>
      <c r="B240" s="32"/>
      <c r="C240" s="32"/>
      <c r="D240" s="32"/>
      <c r="E240" s="32"/>
      <c r="F240" s="32"/>
      <c r="G240" s="32"/>
      <c r="H240" s="32"/>
    </row>
    <row r="241" ht="15.75" customHeight="1">
      <c r="A241" s="32"/>
      <c r="B241" s="32"/>
      <c r="C241" s="32"/>
      <c r="D241" s="32"/>
      <c r="E241" s="32"/>
      <c r="F241" s="32"/>
      <c r="G241" s="32"/>
      <c r="H241" s="32"/>
    </row>
    <row r="242" ht="15.75" customHeight="1">
      <c r="A242" s="32"/>
      <c r="B242" s="32"/>
      <c r="C242" s="32"/>
      <c r="D242" s="32"/>
      <c r="E242" s="32"/>
      <c r="F242" s="32"/>
      <c r="G242" s="32"/>
      <c r="H242" s="32"/>
    </row>
    <row r="243" ht="15.75" customHeight="1">
      <c r="A243" s="32"/>
      <c r="B243" s="32"/>
      <c r="C243" s="32"/>
      <c r="D243" s="32"/>
      <c r="E243" s="32"/>
      <c r="F243" s="32"/>
      <c r="G243" s="32"/>
      <c r="H243" s="32"/>
    </row>
    <row r="244" ht="15.75" customHeight="1">
      <c r="A244" s="32"/>
      <c r="B244" s="32"/>
      <c r="C244" s="32"/>
      <c r="D244" s="32"/>
      <c r="E244" s="32"/>
      <c r="F244" s="32"/>
      <c r="G244" s="32"/>
      <c r="H244" s="32"/>
    </row>
    <row r="245" ht="15.75" customHeight="1">
      <c r="A245" s="32"/>
      <c r="B245" s="32"/>
      <c r="C245" s="32"/>
      <c r="D245" s="32"/>
      <c r="E245" s="32"/>
      <c r="F245" s="32"/>
      <c r="G245" s="32"/>
      <c r="H245" s="32"/>
    </row>
    <row r="246" ht="15.75" customHeight="1">
      <c r="A246" s="32"/>
      <c r="B246" s="32"/>
      <c r="C246" s="32"/>
      <c r="D246" s="32"/>
      <c r="E246" s="32"/>
      <c r="F246" s="32"/>
      <c r="G246" s="32"/>
      <c r="H246" s="32"/>
    </row>
    <row r="247" ht="15.75" customHeight="1">
      <c r="A247" s="32"/>
      <c r="B247" s="32"/>
      <c r="C247" s="32"/>
      <c r="D247" s="32"/>
      <c r="E247" s="32"/>
      <c r="F247" s="32"/>
      <c r="G247" s="32"/>
      <c r="H247" s="32"/>
    </row>
    <row r="248" ht="15.75" customHeight="1">
      <c r="A248" s="32"/>
      <c r="B248" s="32"/>
      <c r="C248" s="32"/>
      <c r="D248" s="32"/>
      <c r="E248" s="32"/>
      <c r="F248" s="32"/>
      <c r="G248" s="32"/>
      <c r="H248" s="32"/>
    </row>
    <row r="249" ht="15.75" customHeight="1">
      <c r="A249" s="32"/>
      <c r="B249" s="32"/>
      <c r="C249" s="32"/>
      <c r="D249" s="32"/>
      <c r="E249" s="32"/>
      <c r="F249" s="32"/>
      <c r="G249" s="32"/>
      <c r="H249" s="32"/>
    </row>
    <row r="250" ht="15.75" customHeight="1">
      <c r="A250" s="32"/>
      <c r="B250" s="32"/>
      <c r="C250" s="32"/>
      <c r="D250" s="32"/>
      <c r="E250" s="32"/>
      <c r="F250" s="32"/>
      <c r="G250" s="32"/>
      <c r="H250" s="32"/>
    </row>
    <row r="251" ht="15.75" customHeight="1">
      <c r="A251" s="32"/>
      <c r="B251" s="32"/>
      <c r="C251" s="32"/>
      <c r="D251" s="32"/>
      <c r="E251" s="32"/>
      <c r="F251" s="32"/>
      <c r="G251" s="32"/>
      <c r="H251" s="32"/>
    </row>
    <row r="252" ht="15.75" customHeight="1">
      <c r="A252" s="32"/>
      <c r="B252" s="32"/>
      <c r="C252" s="32"/>
      <c r="D252" s="32"/>
      <c r="E252" s="32"/>
      <c r="F252" s="32"/>
      <c r="G252" s="32"/>
      <c r="H252" s="32"/>
    </row>
    <row r="253" ht="15.75" customHeight="1">
      <c r="A253" s="32"/>
      <c r="B253" s="32"/>
      <c r="C253" s="32"/>
      <c r="D253" s="32"/>
      <c r="E253" s="32"/>
      <c r="F253" s="32"/>
      <c r="G253" s="32"/>
      <c r="H253" s="32"/>
    </row>
    <row r="254" ht="15.75" customHeight="1">
      <c r="A254" s="32"/>
      <c r="B254" s="32"/>
      <c r="C254" s="32"/>
      <c r="D254" s="32"/>
      <c r="E254" s="32"/>
      <c r="F254" s="32"/>
      <c r="G254" s="32"/>
      <c r="H254" s="32"/>
    </row>
    <row r="255" ht="15.75" customHeight="1">
      <c r="A255" s="32"/>
      <c r="B255" s="32"/>
      <c r="C255" s="32"/>
      <c r="D255" s="32"/>
      <c r="E255" s="32"/>
      <c r="F255" s="32"/>
      <c r="G255" s="32"/>
      <c r="H255" s="32"/>
    </row>
    <row r="256" ht="15.75" customHeight="1">
      <c r="A256" s="32"/>
      <c r="B256" s="32"/>
      <c r="C256" s="32"/>
      <c r="D256" s="32"/>
      <c r="E256" s="32"/>
      <c r="F256" s="32"/>
      <c r="G256" s="32"/>
      <c r="H256" s="32"/>
    </row>
    <row r="257" ht="15.75" customHeight="1">
      <c r="A257" s="32"/>
      <c r="B257" s="32"/>
      <c r="C257" s="32"/>
      <c r="D257" s="32"/>
      <c r="E257" s="32"/>
      <c r="F257" s="32"/>
      <c r="G257" s="32"/>
      <c r="H257" s="32"/>
    </row>
    <row r="258" ht="15.75" customHeight="1">
      <c r="A258" s="32"/>
      <c r="B258" s="32"/>
      <c r="C258" s="32"/>
      <c r="D258" s="32"/>
      <c r="E258" s="32"/>
      <c r="F258" s="32"/>
      <c r="G258" s="32"/>
      <c r="H258" s="32"/>
    </row>
    <row r="259" ht="15.75" customHeight="1">
      <c r="A259" s="32"/>
      <c r="B259" s="32"/>
      <c r="C259" s="32"/>
      <c r="D259" s="32"/>
      <c r="E259" s="32"/>
      <c r="F259" s="32"/>
      <c r="G259" s="32"/>
      <c r="H259" s="32"/>
    </row>
    <row r="260" ht="15.75" customHeight="1">
      <c r="A260" s="32"/>
      <c r="B260" s="32"/>
      <c r="C260" s="32"/>
      <c r="D260" s="32"/>
      <c r="E260" s="32"/>
      <c r="F260" s="32"/>
      <c r="G260" s="32"/>
      <c r="H260" s="32"/>
    </row>
    <row r="261" ht="15.75" customHeight="1">
      <c r="A261" s="32"/>
      <c r="B261" s="32"/>
      <c r="C261" s="32"/>
      <c r="D261" s="32"/>
      <c r="E261" s="32"/>
      <c r="F261" s="32"/>
      <c r="G261" s="32"/>
      <c r="H261" s="32"/>
    </row>
    <row r="262" ht="15.75" customHeight="1">
      <c r="A262" s="32"/>
      <c r="B262" s="32"/>
      <c r="C262" s="32"/>
      <c r="D262" s="32"/>
      <c r="E262" s="32"/>
      <c r="F262" s="32"/>
      <c r="G262" s="32"/>
      <c r="H262" s="32"/>
    </row>
    <row r="263" ht="15.75" customHeight="1">
      <c r="A263" s="32"/>
      <c r="B263" s="32"/>
      <c r="C263" s="32"/>
      <c r="D263" s="32"/>
      <c r="E263" s="32"/>
      <c r="F263" s="32"/>
      <c r="G263" s="32"/>
      <c r="H263" s="32"/>
    </row>
    <row r="264" ht="15.75" customHeight="1">
      <c r="A264" s="32"/>
      <c r="B264" s="32"/>
      <c r="C264" s="32"/>
      <c r="D264" s="32"/>
      <c r="E264" s="32"/>
      <c r="F264" s="32"/>
      <c r="G264" s="32"/>
      <c r="H264" s="32"/>
    </row>
    <row r="265" ht="15.75" customHeight="1">
      <c r="A265" s="32"/>
      <c r="B265" s="32"/>
      <c r="C265" s="32"/>
      <c r="D265" s="32"/>
      <c r="E265" s="32"/>
      <c r="F265" s="32"/>
      <c r="G265" s="32"/>
      <c r="H265" s="32"/>
    </row>
    <row r="266" ht="15.75" customHeight="1">
      <c r="A266" s="32"/>
      <c r="B266" s="32"/>
      <c r="C266" s="32"/>
      <c r="D266" s="32"/>
      <c r="E266" s="32"/>
      <c r="F266" s="32"/>
      <c r="G266" s="32"/>
      <c r="H266" s="32"/>
    </row>
    <row r="267" ht="15.75" customHeight="1">
      <c r="A267" s="32"/>
      <c r="B267" s="32"/>
      <c r="C267" s="32"/>
      <c r="D267" s="32"/>
      <c r="E267" s="32"/>
      <c r="F267" s="32"/>
      <c r="G267" s="32"/>
      <c r="H267" s="32"/>
    </row>
    <row r="268" ht="15.75" customHeight="1">
      <c r="A268" s="32"/>
      <c r="B268" s="32"/>
      <c r="C268" s="32"/>
      <c r="D268" s="32"/>
      <c r="E268" s="32"/>
      <c r="F268" s="32"/>
      <c r="G268" s="32"/>
      <c r="H268" s="32"/>
    </row>
    <row r="269" ht="15.75" customHeight="1">
      <c r="A269" s="32"/>
      <c r="B269" s="32"/>
      <c r="C269" s="32"/>
      <c r="D269" s="32"/>
      <c r="E269" s="32"/>
      <c r="F269" s="32"/>
      <c r="G269" s="32"/>
      <c r="H269" s="32"/>
    </row>
    <row r="270" ht="15.75" customHeight="1">
      <c r="A270" s="32"/>
      <c r="B270" s="32"/>
      <c r="C270" s="32"/>
      <c r="D270" s="32"/>
      <c r="E270" s="32"/>
      <c r="F270" s="32"/>
      <c r="G270" s="32"/>
      <c r="H270" s="32"/>
    </row>
    <row r="271" ht="15.75" customHeight="1">
      <c r="A271" s="32"/>
      <c r="B271" s="32"/>
      <c r="C271" s="32"/>
      <c r="D271" s="32"/>
      <c r="E271" s="32"/>
      <c r="F271" s="32"/>
      <c r="G271" s="32"/>
      <c r="H271" s="32"/>
    </row>
    <row r="272" ht="15.75" customHeight="1">
      <c r="A272" s="32"/>
      <c r="B272" s="32"/>
      <c r="C272" s="32"/>
      <c r="D272" s="32"/>
      <c r="E272" s="32"/>
      <c r="F272" s="32"/>
      <c r="G272" s="32"/>
      <c r="H272" s="32"/>
    </row>
    <row r="273" ht="15.75" customHeight="1">
      <c r="A273" s="32"/>
      <c r="B273" s="32"/>
      <c r="C273" s="32"/>
      <c r="D273" s="32"/>
      <c r="E273" s="32"/>
      <c r="F273" s="32"/>
      <c r="G273" s="32"/>
      <c r="H273" s="32"/>
    </row>
    <row r="274" ht="15.75" customHeight="1">
      <c r="A274" s="32"/>
      <c r="B274" s="32"/>
      <c r="C274" s="32"/>
      <c r="D274" s="32"/>
      <c r="E274" s="32"/>
      <c r="F274" s="32"/>
      <c r="G274" s="32"/>
      <c r="H274" s="32"/>
    </row>
    <row r="275" ht="15.75" customHeight="1">
      <c r="A275" s="32"/>
      <c r="B275" s="32"/>
      <c r="C275" s="32"/>
      <c r="D275" s="32"/>
      <c r="E275" s="32"/>
      <c r="F275" s="32"/>
      <c r="G275" s="32"/>
      <c r="H275" s="32"/>
    </row>
    <row r="276" ht="15.75" customHeight="1">
      <c r="A276" s="32"/>
      <c r="B276" s="32"/>
      <c r="C276" s="32"/>
      <c r="D276" s="32"/>
      <c r="E276" s="32"/>
      <c r="F276" s="32"/>
      <c r="G276" s="32"/>
      <c r="H276" s="32"/>
    </row>
    <row r="277" ht="15.75" customHeight="1">
      <c r="A277" s="32"/>
      <c r="B277" s="32"/>
      <c r="C277" s="32"/>
      <c r="D277" s="32"/>
      <c r="E277" s="32"/>
      <c r="F277" s="32"/>
      <c r="G277" s="32"/>
      <c r="H277" s="32"/>
    </row>
    <row r="278" ht="15.75" customHeight="1">
      <c r="A278" s="32"/>
      <c r="B278" s="32"/>
      <c r="C278" s="32"/>
      <c r="D278" s="32"/>
      <c r="E278" s="32"/>
      <c r="F278" s="32"/>
      <c r="G278" s="32"/>
      <c r="H278" s="32"/>
    </row>
    <row r="279" ht="15.75" customHeight="1">
      <c r="A279" s="32"/>
      <c r="B279" s="32"/>
      <c r="C279" s="32"/>
      <c r="D279" s="32"/>
      <c r="E279" s="32"/>
      <c r="F279" s="32"/>
      <c r="G279" s="32"/>
      <c r="H279" s="32"/>
    </row>
    <row r="280" ht="15.75" customHeight="1">
      <c r="A280" s="32"/>
      <c r="B280" s="32"/>
      <c r="C280" s="32"/>
      <c r="D280" s="32"/>
      <c r="E280" s="32"/>
      <c r="F280" s="32"/>
      <c r="G280" s="32"/>
      <c r="H280" s="32"/>
    </row>
    <row r="281" ht="15.75" customHeight="1">
      <c r="A281" s="32"/>
      <c r="B281" s="32"/>
      <c r="C281" s="32"/>
      <c r="D281" s="32"/>
      <c r="E281" s="32"/>
      <c r="F281" s="32"/>
      <c r="G281" s="32"/>
      <c r="H281" s="32"/>
    </row>
    <row r="282" ht="15.75" customHeight="1">
      <c r="A282" s="32"/>
      <c r="B282" s="32"/>
      <c r="C282" s="32"/>
      <c r="D282" s="32"/>
      <c r="E282" s="32"/>
      <c r="F282" s="32"/>
      <c r="G282" s="32"/>
      <c r="H282" s="32"/>
    </row>
    <row r="283" ht="15.75" customHeight="1">
      <c r="A283" s="32"/>
      <c r="B283" s="32"/>
      <c r="C283" s="32"/>
      <c r="D283" s="32"/>
      <c r="E283" s="32"/>
      <c r="F283" s="32"/>
      <c r="G283" s="32"/>
      <c r="H283" s="32"/>
    </row>
    <row r="284" ht="15.75" customHeight="1">
      <c r="A284" s="32"/>
      <c r="B284" s="32"/>
      <c r="C284" s="32"/>
      <c r="D284" s="32"/>
      <c r="E284" s="32"/>
      <c r="F284" s="32"/>
      <c r="G284" s="32"/>
      <c r="H284" s="32"/>
    </row>
    <row r="285" ht="15.75" customHeight="1">
      <c r="A285" s="32"/>
      <c r="B285" s="32"/>
      <c r="C285" s="32"/>
      <c r="D285" s="32"/>
      <c r="E285" s="32"/>
      <c r="F285" s="32"/>
      <c r="G285" s="32"/>
      <c r="H285" s="32"/>
    </row>
    <row r="286" ht="15.75" customHeight="1">
      <c r="A286" s="32"/>
      <c r="B286" s="32"/>
      <c r="C286" s="32"/>
      <c r="D286" s="32"/>
      <c r="E286" s="32"/>
      <c r="F286" s="32"/>
      <c r="G286" s="32"/>
      <c r="H286" s="32"/>
    </row>
    <row r="287" ht="15.75" customHeight="1">
      <c r="A287" s="32"/>
      <c r="B287" s="32"/>
      <c r="C287" s="32"/>
      <c r="D287" s="32"/>
      <c r="E287" s="32"/>
      <c r="F287" s="32"/>
      <c r="G287" s="32"/>
      <c r="H287" s="32"/>
    </row>
    <row r="288" ht="15.75" customHeight="1">
      <c r="A288" s="32"/>
      <c r="B288" s="32"/>
      <c r="C288" s="32"/>
      <c r="D288" s="32"/>
      <c r="E288" s="32"/>
      <c r="F288" s="32"/>
      <c r="G288" s="32"/>
      <c r="H288" s="32"/>
    </row>
    <row r="289" ht="15.75" customHeight="1">
      <c r="A289" s="32"/>
      <c r="B289" s="32"/>
      <c r="C289" s="32"/>
      <c r="D289" s="32"/>
      <c r="E289" s="32"/>
      <c r="F289" s="32"/>
      <c r="G289" s="32"/>
      <c r="H289" s="32"/>
    </row>
    <row r="290" ht="15.75" customHeight="1">
      <c r="A290" s="32"/>
      <c r="B290" s="32"/>
      <c r="C290" s="32"/>
      <c r="D290" s="32"/>
      <c r="E290" s="32"/>
      <c r="F290" s="32"/>
      <c r="G290" s="32"/>
      <c r="H290" s="32"/>
    </row>
    <row r="291" ht="15.75" customHeight="1">
      <c r="A291" s="32"/>
      <c r="B291" s="32"/>
      <c r="C291" s="32"/>
      <c r="D291" s="32"/>
      <c r="E291" s="32"/>
      <c r="F291" s="32"/>
      <c r="G291" s="32"/>
      <c r="H291" s="32"/>
    </row>
    <row r="292" ht="15.75" customHeight="1">
      <c r="A292" s="32"/>
      <c r="B292" s="32"/>
      <c r="C292" s="32"/>
      <c r="D292" s="32"/>
      <c r="E292" s="32"/>
      <c r="F292" s="32"/>
      <c r="G292" s="32"/>
      <c r="H292" s="32"/>
    </row>
    <row r="293" ht="15.75" customHeight="1">
      <c r="A293" s="32"/>
      <c r="B293" s="32"/>
      <c r="C293" s="32"/>
      <c r="D293" s="32"/>
      <c r="E293" s="32"/>
      <c r="F293" s="32"/>
      <c r="G293" s="32"/>
      <c r="H293" s="32"/>
    </row>
    <row r="294" ht="15.75" customHeight="1">
      <c r="A294" s="32"/>
      <c r="B294" s="32"/>
      <c r="C294" s="32"/>
      <c r="D294" s="32"/>
      <c r="E294" s="32"/>
      <c r="F294" s="32"/>
      <c r="G294" s="32"/>
      <c r="H294" s="32"/>
    </row>
    <row r="295" ht="15.75" customHeight="1">
      <c r="A295" s="32"/>
      <c r="B295" s="32"/>
      <c r="C295" s="32"/>
      <c r="D295" s="32"/>
      <c r="E295" s="32"/>
      <c r="F295" s="32"/>
      <c r="G295" s="32"/>
      <c r="H295" s="32"/>
    </row>
    <row r="296" ht="15.75" customHeight="1">
      <c r="A296" s="32"/>
      <c r="B296" s="32"/>
      <c r="C296" s="32"/>
      <c r="D296" s="32"/>
      <c r="E296" s="32"/>
      <c r="F296" s="32"/>
      <c r="G296" s="32"/>
      <c r="H296" s="32"/>
    </row>
    <row r="297" ht="15.75" customHeight="1">
      <c r="A297" s="32"/>
      <c r="B297" s="32"/>
      <c r="C297" s="32"/>
      <c r="D297" s="32"/>
      <c r="E297" s="32"/>
      <c r="F297" s="32"/>
      <c r="G297" s="32"/>
      <c r="H297" s="32"/>
    </row>
    <row r="298" ht="15.75" customHeight="1">
      <c r="A298" s="32"/>
      <c r="B298" s="32"/>
      <c r="C298" s="32"/>
      <c r="D298" s="32"/>
      <c r="E298" s="32"/>
      <c r="F298" s="32"/>
      <c r="G298" s="32"/>
      <c r="H298" s="32"/>
    </row>
    <row r="299" ht="15.75" customHeight="1">
      <c r="A299" s="32"/>
      <c r="B299" s="32"/>
      <c r="C299" s="32"/>
      <c r="D299" s="32"/>
      <c r="E299" s="32"/>
      <c r="F299" s="32"/>
      <c r="G299" s="32"/>
      <c r="H299" s="32"/>
    </row>
    <row r="300" ht="15.75" customHeight="1">
      <c r="A300" s="32"/>
      <c r="B300" s="32"/>
      <c r="C300" s="32"/>
      <c r="D300" s="32"/>
      <c r="E300" s="32"/>
      <c r="F300" s="32"/>
      <c r="G300" s="32"/>
      <c r="H300" s="32"/>
    </row>
    <row r="301" ht="15.75" customHeight="1">
      <c r="A301" s="32"/>
      <c r="B301" s="32"/>
      <c r="C301" s="32"/>
      <c r="D301" s="32"/>
      <c r="E301" s="32"/>
      <c r="F301" s="32"/>
      <c r="G301" s="32"/>
      <c r="H301" s="32"/>
    </row>
    <row r="302" ht="15.75" customHeight="1">
      <c r="A302" s="32"/>
      <c r="B302" s="32"/>
      <c r="C302" s="32"/>
      <c r="D302" s="32"/>
      <c r="E302" s="32"/>
      <c r="F302" s="32"/>
      <c r="G302" s="32"/>
      <c r="H302" s="32"/>
    </row>
    <row r="303" ht="15.75" customHeight="1">
      <c r="A303" s="32"/>
      <c r="B303" s="32"/>
      <c r="C303" s="32"/>
      <c r="D303" s="32"/>
      <c r="E303" s="32"/>
      <c r="F303" s="32"/>
      <c r="G303" s="32"/>
      <c r="H303" s="32"/>
    </row>
    <row r="304" ht="15.75" customHeight="1">
      <c r="A304" s="32"/>
      <c r="B304" s="32"/>
      <c r="C304" s="32"/>
      <c r="D304" s="32"/>
      <c r="E304" s="32"/>
      <c r="F304" s="32"/>
      <c r="G304" s="32"/>
      <c r="H304" s="32"/>
    </row>
    <row r="305" ht="15.75" customHeight="1">
      <c r="A305" s="32"/>
      <c r="B305" s="32"/>
      <c r="C305" s="32"/>
      <c r="D305" s="32"/>
      <c r="E305" s="32"/>
      <c r="F305" s="32"/>
      <c r="G305" s="32"/>
      <c r="H305" s="32"/>
    </row>
    <row r="306" ht="15.75" customHeight="1">
      <c r="A306" s="32"/>
      <c r="B306" s="32"/>
      <c r="C306" s="32"/>
      <c r="D306" s="32"/>
      <c r="E306" s="32"/>
      <c r="F306" s="32"/>
      <c r="G306" s="32"/>
      <c r="H306" s="32"/>
    </row>
    <row r="307" ht="15.75" customHeight="1">
      <c r="A307" s="32"/>
      <c r="B307" s="32"/>
      <c r="C307" s="32"/>
      <c r="D307" s="32"/>
      <c r="E307" s="32"/>
      <c r="F307" s="32"/>
      <c r="G307" s="32"/>
      <c r="H307" s="32"/>
    </row>
    <row r="308" ht="15.75" customHeight="1">
      <c r="A308" s="32"/>
      <c r="B308" s="32"/>
      <c r="C308" s="32"/>
      <c r="D308" s="32"/>
      <c r="E308" s="32"/>
      <c r="F308" s="32"/>
      <c r="G308" s="32"/>
      <c r="H308" s="32"/>
    </row>
    <row r="309" ht="15.75" customHeight="1">
      <c r="A309" s="32"/>
      <c r="B309" s="32"/>
      <c r="C309" s="32"/>
      <c r="D309" s="32"/>
      <c r="E309" s="32"/>
      <c r="F309" s="32"/>
      <c r="G309" s="32"/>
      <c r="H309" s="32"/>
    </row>
    <row r="310" ht="15.75" customHeight="1">
      <c r="A310" s="32"/>
      <c r="B310" s="32"/>
      <c r="C310" s="32"/>
      <c r="D310" s="32"/>
      <c r="E310" s="32"/>
      <c r="F310" s="32"/>
      <c r="G310" s="32"/>
      <c r="H310" s="32"/>
    </row>
    <row r="311" ht="15.75" customHeight="1">
      <c r="A311" s="32"/>
      <c r="B311" s="32"/>
      <c r="C311" s="32"/>
      <c r="D311" s="32"/>
      <c r="E311" s="32"/>
      <c r="F311" s="32"/>
      <c r="G311" s="32"/>
      <c r="H311" s="32"/>
    </row>
    <row r="312" ht="15.75" customHeight="1">
      <c r="A312" s="32"/>
      <c r="B312" s="32"/>
      <c r="C312" s="32"/>
      <c r="D312" s="32"/>
      <c r="E312" s="32"/>
      <c r="F312" s="32"/>
      <c r="G312" s="32"/>
      <c r="H312" s="32"/>
    </row>
    <row r="313" ht="15.75" customHeight="1">
      <c r="A313" s="32"/>
      <c r="B313" s="32"/>
      <c r="C313" s="32"/>
      <c r="D313" s="32"/>
      <c r="E313" s="32"/>
      <c r="F313" s="32"/>
      <c r="G313" s="32"/>
      <c r="H313" s="32"/>
    </row>
    <row r="314" ht="15.75" customHeight="1">
      <c r="A314" s="32"/>
      <c r="B314" s="32"/>
      <c r="C314" s="32"/>
      <c r="D314" s="32"/>
      <c r="E314" s="32"/>
      <c r="F314" s="32"/>
      <c r="G314" s="32"/>
      <c r="H314" s="32"/>
    </row>
    <row r="315" ht="15.75" customHeight="1">
      <c r="A315" s="32"/>
      <c r="B315" s="32"/>
      <c r="C315" s="32"/>
      <c r="D315" s="32"/>
      <c r="E315" s="32"/>
      <c r="F315" s="32"/>
      <c r="G315" s="32"/>
      <c r="H315" s="32"/>
    </row>
    <row r="316" ht="15.75" customHeight="1">
      <c r="A316" s="32"/>
      <c r="B316" s="32"/>
      <c r="C316" s="32"/>
      <c r="D316" s="32"/>
      <c r="E316" s="32"/>
      <c r="F316" s="32"/>
      <c r="G316" s="32"/>
      <c r="H316" s="32"/>
    </row>
    <row r="317" ht="15.75" customHeight="1">
      <c r="A317" s="32"/>
      <c r="B317" s="32"/>
      <c r="C317" s="32"/>
      <c r="D317" s="32"/>
      <c r="E317" s="32"/>
      <c r="F317" s="32"/>
      <c r="G317" s="32"/>
      <c r="H317" s="32"/>
    </row>
    <row r="318" ht="15.75" customHeight="1">
      <c r="A318" s="32"/>
      <c r="B318" s="32"/>
      <c r="C318" s="32"/>
      <c r="D318" s="32"/>
      <c r="E318" s="32"/>
      <c r="F318" s="32"/>
      <c r="G318" s="32"/>
      <c r="H318" s="32"/>
    </row>
    <row r="319" ht="15.75" customHeight="1">
      <c r="A319" s="32"/>
      <c r="B319" s="32"/>
      <c r="C319" s="32"/>
      <c r="D319" s="32"/>
      <c r="E319" s="32"/>
      <c r="F319" s="32"/>
      <c r="G319" s="32"/>
      <c r="H319" s="32"/>
    </row>
    <row r="320" ht="15.75" customHeight="1">
      <c r="A320" s="32"/>
      <c r="B320" s="32"/>
      <c r="C320" s="32"/>
      <c r="D320" s="32"/>
      <c r="E320" s="32"/>
      <c r="F320" s="32"/>
      <c r="G320" s="32"/>
      <c r="H320" s="32"/>
    </row>
    <row r="321" ht="15.75" customHeight="1">
      <c r="A321" s="32"/>
      <c r="B321" s="32"/>
      <c r="C321" s="32"/>
      <c r="D321" s="32"/>
      <c r="E321" s="32"/>
      <c r="F321" s="32"/>
      <c r="G321" s="32"/>
      <c r="H321" s="32"/>
    </row>
    <row r="322" ht="15.75" customHeight="1">
      <c r="A322" s="32"/>
      <c r="B322" s="32"/>
      <c r="C322" s="32"/>
      <c r="D322" s="32"/>
      <c r="E322" s="32"/>
      <c r="F322" s="32"/>
      <c r="G322" s="32"/>
      <c r="H322" s="32"/>
    </row>
    <row r="323" ht="15.75" customHeight="1">
      <c r="A323" s="32"/>
      <c r="B323" s="32"/>
      <c r="C323" s="32"/>
      <c r="D323" s="32"/>
      <c r="E323" s="32"/>
      <c r="F323" s="32"/>
      <c r="G323" s="32"/>
      <c r="H323" s="32"/>
    </row>
    <row r="324" ht="15.75" customHeight="1">
      <c r="A324" s="32"/>
      <c r="B324" s="32"/>
      <c r="C324" s="32"/>
      <c r="D324" s="32"/>
      <c r="E324" s="32"/>
      <c r="F324" s="32"/>
      <c r="G324" s="32"/>
      <c r="H324" s="32"/>
    </row>
    <row r="325" ht="15.75" customHeight="1">
      <c r="A325" s="32"/>
      <c r="B325" s="32"/>
      <c r="C325" s="32"/>
      <c r="D325" s="32"/>
      <c r="E325" s="32"/>
      <c r="F325" s="32"/>
      <c r="G325" s="32"/>
      <c r="H325" s="32"/>
    </row>
    <row r="326" ht="15.75" customHeight="1">
      <c r="A326" s="32"/>
      <c r="B326" s="32"/>
      <c r="C326" s="32"/>
      <c r="D326" s="32"/>
      <c r="E326" s="32"/>
      <c r="F326" s="32"/>
      <c r="G326" s="32"/>
      <c r="H326" s="32"/>
    </row>
    <row r="327" ht="15.75" customHeight="1">
      <c r="A327" s="32"/>
      <c r="B327" s="32"/>
      <c r="C327" s="32"/>
      <c r="D327" s="32"/>
      <c r="E327" s="32"/>
      <c r="F327" s="32"/>
      <c r="G327" s="32"/>
      <c r="H327" s="32"/>
    </row>
    <row r="328" ht="15.75" customHeight="1">
      <c r="A328" s="32"/>
      <c r="B328" s="32"/>
      <c r="C328" s="32"/>
      <c r="D328" s="32"/>
      <c r="E328" s="32"/>
      <c r="F328" s="32"/>
      <c r="G328" s="32"/>
      <c r="H328" s="32"/>
    </row>
    <row r="329" ht="15.75" customHeight="1">
      <c r="A329" s="32"/>
      <c r="B329" s="32"/>
      <c r="C329" s="32"/>
      <c r="D329" s="32"/>
      <c r="E329" s="32"/>
      <c r="F329" s="32"/>
      <c r="G329" s="32"/>
      <c r="H329" s="32"/>
    </row>
    <row r="330" ht="15.75" customHeight="1">
      <c r="A330" s="32"/>
      <c r="B330" s="32"/>
      <c r="C330" s="32"/>
      <c r="D330" s="32"/>
      <c r="E330" s="32"/>
      <c r="F330" s="32"/>
      <c r="G330" s="32"/>
      <c r="H330" s="32"/>
    </row>
    <row r="331" ht="15.75" customHeight="1">
      <c r="A331" s="32"/>
      <c r="B331" s="32"/>
      <c r="C331" s="32"/>
      <c r="D331" s="32"/>
      <c r="E331" s="32"/>
      <c r="F331" s="32"/>
      <c r="G331" s="32"/>
      <c r="H331" s="32"/>
    </row>
    <row r="332" ht="15.75" customHeight="1">
      <c r="A332" s="32"/>
      <c r="B332" s="32"/>
      <c r="C332" s="32"/>
      <c r="D332" s="32"/>
      <c r="E332" s="32"/>
      <c r="F332" s="32"/>
      <c r="G332" s="32"/>
      <c r="H332" s="32"/>
    </row>
    <row r="333" ht="15.75" customHeight="1">
      <c r="A333" s="32"/>
      <c r="B333" s="32"/>
      <c r="C333" s="32"/>
      <c r="D333" s="32"/>
      <c r="E333" s="32"/>
      <c r="F333" s="32"/>
      <c r="G333" s="32"/>
      <c r="H333" s="32"/>
    </row>
    <row r="334" ht="15.75" customHeight="1">
      <c r="A334" s="32"/>
      <c r="B334" s="32"/>
      <c r="C334" s="32"/>
      <c r="D334" s="32"/>
      <c r="E334" s="32"/>
      <c r="F334" s="32"/>
      <c r="G334" s="32"/>
      <c r="H334" s="32"/>
    </row>
    <row r="335" ht="15.75" customHeight="1">
      <c r="A335" s="32"/>
      <c r="B335" s="32"/>
      <c r="C335" s="32"/>
      <c r="D335" s="32"/>
      <c r="E335" s="32"/>
      <c r="F335" s="32"/>
      <c r="G335" s="32"/>
      <c r="H335" s="32"/>
    </row>
    <row r="336" ht="15.75" customHeight="1">
      <c r="A336" s="32"/>
      <c r="B336" s="32"/>
      <c r="C336" s="32"/>
      <c r="D336" s="32"/>
      <c r="E336" s="32"/>
      <c r="F336" s="32"/>
      <c r="G336" s="32"/>
      <c r="H336" s="32"/>
    </row>
    <row r="337" ht="15.75" customHeight="1">
      <c r="A337" s="32"/>
      <c r="B337" s="32"/>
      <c r="C337" s="32"/>
      <c r="D337" s="32"/>
      <c r="E337" s="32"/>
      <c r="F337" s="32"/>
      <c r="G337" s="32"/>
      <c r="H337" s="32"/>
    </row>
    <row r="338" ht="15.75" customHeight="1">
      <c r="A338" s="32"/>
      <c r="B338" s="32"/>
      <c r="C338" s="32"/>
      <c r="D338" s="32"/>
      <c r="E338" s="32"/>
      <c r="F338" s="32"/>
      <c r="G338" s="32"/>
      <c r="H338" s="32"/>
    </row>
    <row r="339" ht="15.75" customHeight="1">
      <c r="A339" s="32"/>
      <c r="B339" s="32"/>
      <c r="C339" s="32"/>
      <c r="D339" s="32"/>
      <c r="E339" s="32"/>
      <c r="F339" s="32"/>
      <c r="G339" s="32"/>
      <c r="H339" s="32"/>
    </row>
    <row r="340" ht="15.75" customHeight="1">
      <c r="A340" s="32"/>
      <c r="B340" s="32"/>
      <c r="C340" s="32"/>
      <c r="D340" s="32"/>
      <c r="E340" s="32"/>
      <c r="F340" s="32"/>
      <c r="G340" s="32"/>
      <c r="H340" s="32"/>
    </row>
    <row r="341" ht="15.75" customHeight="1">
      <c r="A341" s="32"/>
      <c r="B341" s="32"/>
      <c r="C341" s="32"/>
      <c r="D341" s="32"/>
      <c r="E341" s="32"/>
      <c r="F341" s="32"/>
      <c r="G341" s="32"/>
      <c r="H341" s="32"/>
    </row>
    <row r="342" ht="15.75" customHeight="1">
      <c r="A342" s="32"/>
      <c r="B342" s="32"/>
      <c r="C342" s="32"/>
      <c r="D342" s="32"/>
      <c r="E342" s="32"/>
      <c r="F342" s="32"/>
      <c r="G342" s="32"/>
      <c r="H342" s="32"/>
    </row>
    <row r="343" ht="15.75" customHeight="1">
      <c r="A343" s="32"/>
      <c r="B343" s="32"/>
      <c r="C343" s="32"/>
      <c r="D343" s="32"/>
      <c r="E343" s="32"/>
      <c r="F343" s="32"/>
      <c r="G343" s="32"/>
      <c r="H343" s="32"/>
    </row>
    <row r="344" ht="15.75" customHeight="1">
      <c r="A344" s="32"/>
      <c r="B344" s="32"/>
      <c r="C344" s="32"/>
      <c r="D344" s="32"/>
      <c r="E344" s="32"/>
      <c r="F344" s="32"/>
      <c r="G344" s="32"/>
      <c r="H344" s="32"/>
    </row>
    <row r="345" ht="15.75" customHeight="1">
      <c r="A345" s="32"/>
      <c r="B345" s="32"/>
      <c r="C345" s="32"/>
      <c r="D345" s="32"/>
      <c r="E345" s="32"/>
      <c r="F345" s="32"/>
      <c r="G345" s="32"/>
      <c r="H345" s="32"/>
    </row>
    <row r="346" ht="15.75" customHeight="1">
      <c r="A346" s="32"/>
      <c r="B346" s="32"/>
      <c r="C346" s="32"/>
      <c r="D346" s="32"/>
      <c r="E346" s="32"/>
      <c r="F346" s="32"/>
      <c r="G346" s="32"/>
      <c r="H346" s="32"/>
    </row>
    <row r="347" ht="15.75" customHeight="1">
      <c r="A347" s="32"/>
      <c r="B347" s="32"/>
      <c r="C347" s="32"/>
      <c r="D347" s="32"/>
      <c r="E347" s="32"/>
      <c r="F347" s="32"/>
      <c r="G347" s="32"/>
      <c r="H347" s="32"/>
    </row>
    <row r="348" ht="15.75" customHeight="1">
      <c r="A348" s="32"/>
      <c r="B348" s="32"/>
      <c r="C348" s="32"/>
      <c r="D348" s="32"/>
      <c r="E348" s="32"/>
      <c r="F348" s="32"/>
      <c r="G348" s="32"/>
      <c r="H348" s="32"/>
    </row>
    <row r="349" ht="15.75" customHeight="1">
      <c r="A349" s="32"/>
      <c r="B349" s="32"/>
      <c r="C349" s="32"/>
      <c r="D349" s="32"/>
      <c r="E349" s="32"/>
      <c r="F349" s="32"/>
      <c r="G349" s="32"/>
      <c r="H349" s="32"/>
    </row>
    <row r="350" ht="15.75" customHeight="1">
      <c r="A350" s="32"/>
      <c r="B350" s="32"/>
      <c r="C350" s="32"/>
      <c r="D350" s="32"/>
      <c r="E350" s="32"/>
      <c r="F350" s="32"/>
      <c r="G350" s="32"/>
      <c r="H350" s="32"/>
    </row>
    <row r="351" ht="15.75" customHeight="1">
      <c r="A351" s="32"/>
      <c r="B351" s="32"/>
      <c r="C351" s="32"/>
      <c r="D351" s="32"/>
      <c r="E351" s="32"/>
      <c r="F351" s="32"/>
      <c r="G351" s="32"/>
      <c r="H351" s="32"/>
    </row>
    <row r="352" ht="15.75" customHeight="1">
      <c r="A352" s="32"/>
      <c r="B352" s="32"/>
      <c r="C352" s="32"/>
      <c r="D352" s="32"/>
      <c r="E352" s="32"/>
      <c r="F352" s="32"/>
      <c r="G352" s="32"/>
      <c r="H352" s="32"/>
    </row>
    <row r="353" ht="15.75" customHeight="1">
      <c r="A353" s="32"/>
      <c r="B353" s="32"/>
      <c r="C353" s="32"/>
      <c r="D353" s="32"/>
      <c r="E353" s="32"/>
      <c r="F353" s="32"/>
      <c r="G353" s="32"/>
      <c r="H353" s="32"/>
    </row>
    <row r="354" ht="15.75" customHeight="1">
      <c r="A354" s="32"/>
      <c r="B354" s="32"/>
      <c r="C354" s="32"/>
      <c r="D354" s="32"/>
      <c r="E354" s="32"/>
      <c r="F354" s="32"/>
      <c r="G354" s="32"/>
      <c r="H354" s="32"/>
    </row>
    <row r="355" ht="15.75" customHeight="1">
      <c r="A355" s="32"/>
      <c r="B355" s="32"/>
      <c r="C355" s="32"/>
      <c r="D355" s="32"/>
      <c r="E355" s="32"/>
      <c r="F355" s="32"/>
      <c r="G355" s="32"/>
      <c r="H355" s="32"/>
    </row>
    <row r="356" ht="15.75" customHeight="1">
      <c r="A356" s="32"/>
      <c r="B356" s="32"/>
      <c r="C356" s="32"/>
      <c r="D356" s="32"/>
      <c r="E356" s="32"/>
      <c r="F356" s="32"/>
      <c r="G356" s="32"/>
      <c r="H356" s="32"/>
    </row>
    <row r="357" ht="15.75" customHeight="1">
      <c r="A357" s="32"/>
      <c r="B357" s="32"/>
      <c r="C357" s="32"/>
      <c r="D357" s="32"/>
      <c r="E357" s="32"/>
      <c r="F357" s="32"/>
      <c r="G357" s="32"/>
      <c r="H357" s="32"/>
    </row>
    <row r="358" ht="15.75" customHeight="1">
      <c r="A358" s="32"/>
      <c r="B358" s="32"/>
      <c r="C358" s="32"/>
      <c r="D358" s="32"/>
      <c r="E358" s="32"/>
      <c r="F358" s="32"/>
      <c r="G358" s="32"/>
      <c r="H358" s="32"/>
    </row>
    <row r="359" ht="15.75" customHeight="1">
      <c r="A359" s="32"/>
      <c r="B359" s="32"/>
      <c r="C359" s="32"/>
      <c r="D359" s="32"/>
      <c r="E359" s="32"/>
      <c r="F359" s="32"/>
      <c r="G359" s="32"/>
      <c r="H359" s="32"/>
    </row>
    <row r="360" ht="15.75" customHeight="1">
      <c r="A360" s="32"/>
      <c r="B360" s="32"/>
      <c r="C360" s="32"/>
      <c r="D360" s="32"/>
      <c r="E360" s="32"/>
      <c r="F360" s="32"/>
      <c r="G360" s="32"/>
      <c r="H360" s="32"/>
    </row>
    <row r="361" ht="15.75" customHeight="1">
      <c r="A361" s="32"/>
      <c r="B361" s="32"/>
      <c r="C361" s="32"/>
      <c r="D361" s="32"/>
      <c r="E361" s="32"/>
      <c r="F361" s="32"/>
      <c r="G361" s="32"/>
      <c r="H361" s="32"/>
    </row>
    <row r="362" ht="15.75" customHeight="1">
      <c r="A362" s="32"/>
      <c r="B362" s="32"/>
      <c r="C362" s="32"/>
      <c r="D362" s="32"/>
      <c r="E362" s="32"/>
      <c r="F362" s="32"/>
      <c r="G362" s="32"/>
      <c r="H362" s="32"/>
    </row>
    <row r="363" ht="15.75" customHeight="1">
      <c r="A363" s="32"/>
      <c r="B363" s="32"/>
      <c r="C363" s="32"/>
      <c r="D363" s="32"/>
      <c r="E363" s="32"/>
      <c r="F363" s="32"/>
      <c r="G363" s="32"/>
      <c r="H363" s="32"/>
    </row>
    <row r="364" ht="15.75" customHeight="1">
      <c r="A364" s="32"/>
      <c r="B364" s="32"/>
      <c r="C364" s="32"/>
      <c r="D364" s="32"/>
      <c r="E364" s="32"/>
      <c r="F364" s="32"/>
      <c r="G364" s="32"/>
      <c r="H364" s="32"/>
    </row>
    <row r="365" ht="15.75" customHeight="1">
      <c r="A365" s="32"/>
      <c r="B365" s="32"/>
      <c r="C365" s="32"/>
      <c r="D365" s="32"/>
      <c r="E365" s="32"/>
      <c r="F365" s="32"/>
      <c r="G365" s="32"/>
      <c r="H365" s="32"/>
    </row>
    <row r="366" ht="15.75" customHeight="1">
      <c r="A366" s="32"/>
      <c r="B366" s="32"/>
      <c r="C366" s="32"/>
      <c r="D366" s="32"/>
      <c r="E366" s="32"/>
      <c r="F366" s="32"/>
      <c r="G366" s="32"/>
      <c r="H366" s="32"/>
    </row>
    <row r="367" ht="15.75" customHeight="1">
      <c r="A367" s="32"/>
      <c r="B367" s="32"/>
      <c r="C367" s="32"/>
      <c r="D367" s="32"/>
      <c r="E367" s="32"/>
      <c r="F367" s="32"/>
      <c r="G367" s="32"/>
      <c r="H367" s="32"/>
    </row>
    <row r="368" ht="15.75" customHeight="1">
      <c r="A368" s="32"/>
      <c r="B368" s="32"/>
      <c r="C368" s="32"/>
      <c r="D368" s="32"/>
      <c r="E368" s="32"/>
      <c r="F368" s="32"/>
      <c r="G368" s="32"/>
      <c r="H368" s="32"/>
    </row>
    <row r="369" ht="15.75" customHeight="1">
      <c r="A369" s="32"/>
      <c r="B369" s="32"/>
      <c r="C369" s="32"/>
      <c r="D369" s="32"/>
      <c r="E369" s="32"/>
      <c r="F369" s="32"/>
      <c r="G369" s="32"/>
      <c r="H369" s="32"/>
    </row>
    <row r="370" ht="15.75" customHeight="1">
      <c r="A370" s="32"/>
      <c r="B370" s="32"/>
      <c r="C370" s="32"/>
      <c r="D370" s="32"/>
      <c r="E370" s="32"/>
      <c r="F370" s="32"/>
      <c r="G370" s="32"/>
      <c r="H370" s="32"/>
    </row>
    <row r="371" ht="15.75" customHeight="1">
      <c r="A371" s="32"/>
      <c r="B371" s="32"/>
      <c r="C371" s="32"/>
      <c r="D371" s="32"/>
      <c r="E371" s="32"/>
      <c r="F371" s="32"/>
      <c r="G371" s="32"/>
      <c r="H371" s="32"/>
    </row>
    <row r="372" ht="15.75" customHeight="1">
      <c r="A372" s="32"/>
      <c r="B372" s="32"/>
      <c r="C372" s="32"/>
      <c r="D372" s="32"/>
      <c r="E372" s="32"/>
      <c r="F372" s="32"/>
      <c r="G372" s="32"/>
      <c r="H372" s="32"/>
    </row>
    <row r="373" ht="15.75" customHeight="1">
      <c r="A373" s="32"/>
      <c r="B373" s="32"/>
      <c r="C373" s="32"/>
      <c r="D373" s="32"/>
      <c r="E373" s="32"/>
      <c r="F373" s="32"/>
      <c r="G373" s="32"/>
      <c r="H373" s="32"/>
    </row>
    <row r="374" ht="15.75" customHeight="1">
      <c r="A374" s="32"/>
      <c r="B374" s="32"/>
      <c r="C374" s="32"/>
      <c r="D374" s="32"/>
      <c r="E374" s="32"/>
      <c r="F374" s="32"/>
      <c r="G374" s="32"/>
      <c r="H374" s="32"/>
    </row>
    <row r="375" ht="15.75" customHeight="1">
      <c r="A375" s="32"/>
      <c r="B375" s="32"/>
      <c r="C375" s="32"/>
      <c r="D375" s="32"/>
      <c r="E375" s="32"/>
      <c r="F375" s="32"/>
      <c r="G375" s="32"/>
      <c r="H375" s="32"/>
    </row>
    <row r="376" ht="15.75" customHeight="1">
      <c r="A376" s="32"/>
      <c r="B376" s="32"/>
      <c r="C376" s="32"/>
      <c r="D376" s="32"/>
      <c r="E376" s="32"/>
      <c r="F376" s="32"/>
      <c r="G376" s="32"/>
      <c r="H376" s="32"/>
    </row>
    <row r="377" ht="15.75" customHeight="1">
      <c r="A377" s="32"/>
      <c r="B377" s="32"/>
      <c r="C377" s="32"/>
      <c r="D377" s="32"/>
      <c r="E377" s="32"/>
      <c r="F377" s="32"/>
      <c r="G377" s="32"/>
      <c r="H377" s="32"/>
    </row>
    <row r="378" ht="15.75" customHeight="1">
      <c r="A378" s="32"/>
      <c r="B378" s="32"/>
      <c r="C378" s="32"/>
      <c r="D378" s="32"/>
      <c r="E378" s="32"/>
      <c r="F378" s="32"/>
      <c r="G378" s="32"/>
      <c r="H378" s="32"/>
    </row>
    <row r="379" ht="15.75" customHeight="1">
      <c r="A379" s="32"/>
      <c r="B379" s="32"/>
      <c r="C379" s="32"/>
      <c r="D379" s="32"/>
      <c r="E379" s="32"/>
      <c r="F379" s="32"/>
      <c r="G379" s="32"/>
      <c r="H379" s="32"/>
    </row>
    <row r="380" ht="15.75" customHeight="1">
      <c r="A380" s="32"/>
      <c r="B380" s="32"/>
      <c r="C380" s="32"/>
      <c r="D380" s="32"/>
      <c r="E380" s="32"/>
      <c r="F380" s="32"/>
      <c r="G380" s="32"/>
      <c r="H380" s="32"/>
    </row>
    <row r="381" ht="15.75" customHeight="1">
      <c r="A381" s="32"/>
      <c r="B381" s="32"/>
      <c r="C381" s="32"/>
      <c r="D381" s="32"/>
      <c r="E381" s="32"/>
      <c r="F381" s="32"/>
      <c r="G381" s="32"/>
      <c r="H381" s="32"/>
    </row>
    <row r="382" ht="15.75" customHeight="1">
      <c r="A382" s="32"/>
      <c r="B382" s="32"/>
      <c r="C382" s="32"/>
      <c r="D382" s="32"/>
      <c r="E382" s="32"/>
      <c r="F382" s="32"/>
      <c r="G382" s="32"/>
      <c r="H382" s="32"/>
    </row>
    <row r="383" ht="15.75" customHeight="1">
      <c r="A383" s="32"/>
      <c r="B383" s="32"/>
      <c r="C383" s="32"/>
      <c r="D383" s="32"/>
      <c r="E383" s="32"/>
      <c r="F383" s="32"/>
      <c r="G383" s="32"/>
      <c r="H383" s="32"/>
    </row>
    <row r="384" ht="15.75" customHeight="1">
      <c r="A384" s="32"/>
      <c r="B384" s="32"/>
      <c r="C384" s="32"/>
      <c r="D384" s="32"/>
      <c r="E384" s="32"/>
      <c r="F384" s="32"/>
      <c r="G384" s="32"/>
      <c r="H384" s="32"/>
    </row>
    <row r="385" ht="15.75" customHeight="1">
      <c r="A385" s="32"/>
      <c r="B385" s="32"/>
      <c r="C385" s="32"/>
      <c r="D385" s="32"/>
      <c r="E385" s="32"/>
      <c r="F385" s="32"/>
      <c r="G385" s="32"/>
      <c r="H385" s="32"/>
    </row>
    <row r="386" ht="15.75" customHeight="1">
      <c r="A386" s="32"/>
      <c r="B386" s="32"/>
      <c r="C386" s="32"/>
      <c r="D386" s="32"/>
      <c r="E386" s="32"/>
      <c r="F386" s="32"/>
      <c r="G386" s="32"/>
      <c r="H386" s="32"/>
    </row>
    <row r="387" ht="15.75" customHeight="1">
      <c r="A387" s="32"/>
      <c r="B387" s="32"/>
      <c r="C387" s="32"/>
      <c r="D387" s="32"/>
      <c r="E387" s="32"/>
      <c r="F387" s="32"/>
      <c r="G387" s="32"/>
      <c r="H387" s="32"/>
    </row>
    <row r="388" ht="15.75" customHeight="1">
      <c r="A388" s="32"/>
      <c r="B388" s="32"/>
      <c r="C388" s="32"/>
      <c r="D388" s="32"/>
      <c r="E388" s="32"/>
      <c r="F388" s="32"/>
      <c r="G388" s="32"/>
      <c r="H388" s="32"/>
    </row>
    <row r="389" ht="15.75" customHeight="1">
      <c r="A389" s="32"/>
      <c r="B389" s="32"/>
      <c r="C389" s="32"/>
      <c r="D389" s="32"/>
      <c r="E389" s="32"/>
      <c r="F389" s="32"/>
      <c r="G389" s="32"/>
      <c r="H389" s="32"/>
    </row>
    <row r="390" ht="15.75" customHeight="1">
      <c r="A390" s="32"/>
      <c r="B390" s="32"/>
      <c r="C390" s="32"/>
      <c r="D390" s="32"/>
      <c r="E390" s="32"/>
      <c r="F390" s="32"/>
      <c r="G390" s="32"/>
      <c r="H390" s="32"/>
    </row>
    <row r="391" ht="15.75" customHeight="1">
      <c r="A391" s="32"/>
      <c r="B391" s="32"/>
      <c r="C391" s="32"/>
      <c r="D391" s="32"/>
      <c r="E391" s="32"/>
      <c r="F391" s="32"/>
      <c r="G391" s="32"/>
      <c r="H391" s="32"/>
    </row>
    <row r="392" ht="15.75" customHeight="1">
      <c r="A392" s="32"/>
      <c r="B392" s="32"/>
      <c r="C392" s="32"/>
      <c r="D392" s="32"/>
      <c r="E392" s="32"/>
      <c r="F392" s="32"/>
      <c r="G392" s="32"/>
      <c r="H392" s="32"/>
    </row>
    <row r="393" ht="15.75" customHeight="1">
      <c r="A393" s="32"/>
      <c r="B393" s="32"/>
      <c r="C393" s="32"/>
      <c r="D393" s="32"/>
      <c r="E393" s="32"/>
      <c r="F393" s="32"/>
      <c r="G393" s="32"/>
      <c r="H393" s="32"/>
    </row>
    <row r="394" ht="15.75" customHeight="1">
      <c r="A394" s="32"/>
      <c r="B394" s="32"/>
      <c r="C394" s="32"/>
      <c r="D394" s="32"/>
      <c r="E394" s="32"/>
      <c r="F394" s="32"/>
      <c r="G394" s="32"/>
      <c r="H394" s="32"/>
    </row>
    <row r="395" ht="15.75" customHeight="1">
      <c r="A395" s="32"/>
      <c r="B395" s="32"/>
      <c r="C395" s="32"/>
      <c r="D395" s="32"/>
      <c r="E395" s="32"/>
      <c r="F395" s="32"/>
      <c r="G395" s="32"/>
      <c r="H395" s="32"/>
    </row>
    <row r="396" ht="15.75" customHeight="1">
      <c r="A396" s="32"/>
      <c r="B396" s="32"/>
      <c r="C396" s="32"/>
      <c r="D396" s="32"/>
      <c r="E396" s="32"/>
      <c r="F396" s="32"/>
      <c r="G396" s="32"/>
      <c r="H396" s="32"/>
    </row>
    <row r="397" ht="15.75" customHeight="1">
      <c r="A397" s="32"/>
      <c r="B397" s="32"/>
      <c r="C397" s="32"/>
      <c r="D397" s="32"/>
      <c r="E397" s="32"/>
      <c r="F397" s="32"/>
      <c r="G397" s="32"/>
      <c r="H397" s="32"/>
    </row>
    <row r="398" ht="15.75" customHeight="1">
      <c r="A398" s="32"/>
      <c r="B398" s="32"/>
      <c r="C398" s="32"/>
      <c r="D398" s="32"/>
      <c r="E398" s="32"/>
      <c r="F398" s="32"/>
      <c r="G398" s="32"/>
      <c r="H398" s="32"/>
    </row>
    <row r="399" ht="15.75" customHeight="1">
      <c r="A399" s="32"/>
      <c r="B399" s="32"/>
      <c r="C399" s="32"/>
      <c r="D399" s="32"/>
      <c r="E399" s="32"/>
      <c r="F399" s="32"/>
      <c r="G399" s="32"/>
      <c r="H399" s="32"/>
    </row>
    <row r="400" ht="15.75" customHeight="1">
      <c r="A400" s="32"/>
      <c r="B400" s="32"/>
      <c r="C400" s="32"/>
      <c r="D400" s="32"/>
      <c r="E400" s="32"/>
      <c r="F400" s="32"/>
      <c r="G400" s="32"/>
      <c r="H400" s="32"/>
    </row>
    <row r="401" ht="15.75" customHeight="1">
      <c r="A401" s="32"/>
      <c r="B401" s="32"/>
      <c r="C401" s="32"/>
      <c r="D401" s="32"/>
      <c r="E401" s="32"/>
      <c r="F401" s="32"/>
      <c r="G401" s="32"/>
      <c r="H401" s="32"/>
    </row>
    <row r="402" ht="15.75" customHeight="1">
      <c r="A402" s="32"/>
      <c r="B402" s="32"/>
      <c r="C402" s="32"/>
      <c r="D402" s="32"/>
      <c r="E402" s="32"/>
      <c r="F402" s="32"/>
      <c r="G402" s="32"/>
      <c r="H402" s="32"/>
    </row>
    <row r="403" ht="15.75" customHeight="1">
      <c r="A403" s="32"/>
      <c r="B403" s="32"/>
      <c r="C403" s="32"/>
      <c r="D403" s="32"/>
      <c r="E403" s="32"/>
      <c r="F403" s="32"/>
      <c r="G403" s="32"/>
      <c r="H403" s="32"/>
    </row>
    <row r="404" ht="15.75" customHeight="1">
      <c r="A404" s="32"/>
      <c r="B404" s="32"/>
      <c r="C404" s="32"/>
      <c r="D404" s="32"/>
      <c r="E404" s="32"/>
      <c r="F404" s="32"/>
      <c r="G404" s="32"/>
      <c r="H404" s="32"/>
    </row>
    <row r="405" ht="15.75" customHeight="1">
      <c r="A405" s="32"/>
      <c r="B405" s="32"/>
      <c r="C405" s="32"/>
      <c r="D405" s="32"/>
      <c r="E405" s="32"/>
      <c r="F405" s="32"/>
      <c r="G405" s="32"/>
      <c r="H405" s="32"/>
    </row>
    <row r="406" ht="15.75" customHeight="1">
      <c r="A406" s="32"/>
      <c r="B406" s="32"/>
      <c r="C406" s="32"/>
      <c r="D406" s="32"/>
      <c r="E406" s="32"/>
      <c r="F406" s="32"/>
      <c r="G406" s="32"/>
      <c r="H406" s="32"/>
    </row>
    <row r="407" ht="15.75" customHeight="1">
      <c r="A407" s="32"/>
      <c r="B407" s="32"/>
      <c r="C407" s="32"/>
      <c r="D407" s="32"/>
      <c r="E407" s="32"/>
      <c r="F407" s="32"/>
      <c r="G407" s="32"/>
      <c r="H407" s="32"/>
    </row>
    <row r="408" ht="15.75" customHeight="1">
      <c r="A408" s="32"/>
      <c r="B408" s="32"/>
      <c r="C408" s="32"/>
      <c r="D408" s="32"/>
      <c r="E408" s="32"/>
      <c r="F408" s="32"/>
      <c r="G408" s="32"/>
      <c r="H408" s="32"/>
    </row>
    <row r="409" ht="15.75" customHeight="1">
      <c r="A409" s="32"/>
      <c r="B409" s="32"/>
      <c r="C409" s="32"/>
      <c r="D409" s="32"/>
      <c r="E409" s="32"/>
      <c r="F409" s="32"/>
      <c r="G409" s="32"/>
      <c r="H409" s="32"/>
    </row>
    <row r="410" ht="15.75" customHeight="1">
      <c r="A410" s="32"/>
      <c r="B410" s="32"/>
      <c r="C410" s="32"/>
      <c r="D410" s="32"/>
      <c r="E410" s="32"/>
      <c r="F410" s="32"/>
      <c r="G410" s="32"/>
      <c r="H410" s="32"/>
    </row>
    <row r="411" ht="15.75" customHeight="1">
      <c r="A411" s="32"/>
      <c r="B411" s="32"/>
      <c r="C411" s="32"/>
      <c r="D411" s="32"/>
      <c r="E411" s="32"/>
      <c r="F411" s="32"/>
      <c r="G411" s="32"/>
      <c r="H411" s="32"/>
    </row>
    <row r="412" ht="15.75" customHeight="1">
      <c r="A412" s="32"/>
      <c r="B412" s="32"/>
      <c r="C412" s="32"/>
      <c r="D412" s="32"/>
      <c r="E412" s="32"/>
      <c r="F412" s="32"/>
      <c r="G412" s="32"/>
      <c r="H412" s="32"/>
    </row>
    <row r="413" ht="15.75" customHeight="1">
      <c r="A413" s="32"/>
      <c r="B413" s="32"/>
      <c r="C413" s="32"/>
      <c r="D413" s="32"/>
      <c r="E413" s="32"/>
      <c r="F413" s="32"/>
      <c r="G413" s="32"/>
      <c r="H413" s="32"/>
    </row>
    <row r="414" ht="15.75" customHeight="1">
      <c r="A414" s="32"/>
      <c r="B414" s="32"/>
      <c r="C414" s="32"/>
      <c r="D414" s="32"/>
      <c r="E414" s="32"/>
      <c r="F414" s="32"/>
      <c r="G414" s="32"/>
      <c r="H414" s="32"/>
    </row>
    <row r="415" ht="15.75" customHeight="1">
      <c r="A415" s="32"/>
      <c r="B415" s="32"/>
      <c r="C415" s="32"/>
      <c r="D415" s="32"/>
      <c r="E415" s="32"/>
      <c r="F415" s="32"/>
      <c r="G415" s="32"/>
      <c r="H415" s="32"/>
    </row>
    <row r="416" ht="15.75" customHeight="1">
      <c r="A416" s="32"/>
      <c r="B416" s="32"/>
      <c r="C416" s="32"/>
      <c r="D416" s="32"/>
      <c r="E416" s="32"/>
      <c r="F416" s="32"/>
      <c r="G416" s="32"/>
      <c r="H416" s="32"/>
    </row>
    <row r="417" ht="15.75" customHeight="1">
      <c r="A417" s="32"/>
      <c r="B417" s="32"/>
      <c r="C417" s="32"/>
      <c r="D417" s="32"/>
      <c r="E417" s="32"/>
      <c r="F417" s="32"/>
      <c r="G417" s="32"/>
      <c r="H417" s="32"/>
    </row>
    <row r="418" ht="15.75" customHeight="1">
      <c r="A418" s="32"/>
      <c r="B418" s="32"/>
      <c r="C418" s="32"/>
      <c r="D418" s="32"/>
      <c r="E418" s="32"/>
      <c r="F418" s="32"/>
      <c r="G418" s="32"/>
      <c r="H418" s="32"/>
    </row>
    <row r="419" ht="15.75" customHeight="1">
      <c r="A419" s="32"/>
      <c r="B419" s="32"/>
      <c r="C419" s="32"/>
      <c r="D419" s="32"/>
      <c r="E419" s="32"/>
      <c r="F419" s="32"/>
      <c r="G419" s="32"/>
      <c r="H419" s="32"/>
    </row>
    <row r="420" ht="15.75" customHeight="1">
      <c r="A420" s="32"/>
      <c r="B420" s="32"/>
      <c r="C420" s="32"/>
      <c r="D420" s="32"/>
      <c r="E420" s="32"/>
      <c r="F420" s="32"/>
      <c r="G420" s="32"/>
      <c r="H420" s="32"/>
    </row>
    <row r="421" ht="15.75" customHeight="1">
      <c r="A421" s="32"/>
      <c r="B421" s="32"/>
      <c r="C421" s="32"/>
      <c r="D421" s="32"/>
      <c r="E421" s="32"/>
      <c r="F421" s="32"/>
      <c r="G421" s="32"/>
      <c r="H421" s="32"/>
    </row>
    <row r="422" ht="15.75" customHeight="1">
      <c r="A422" s="32"/>
      <c r="B422" s="32"/>
      <c r="C422" s="32"/>
      <c r="D422" s="32"/>
      <c r="E422" s="32"/>
      <c r="F422" s="32"/>
      <c r="G422" s="32"/>
      <c r="H422" s="32"/>
    </row>
    <row r="423" ht="15.75" customHeight="1">
      <c r="A423" s="32"/>
      <c r="B423" s="32"/>
      <c r="C423" s="32"/>
      <c r="D423" s="32"/>
      <c r="E423" s="32"/>
      <c r="F423" s="32"/>
      <c r="G423" s="32"/>
      <c r="H423" s="32"/>
    </row>
    <row r="424" ht="15.75" customHeight="1">
      <c r="A424" s="32"/>
      <c r="B424" s="32"/>
      <c r="C424" s="32"/>
      <c r="D424" s="32"/>
      <c r="E424" s="32"/>
      <c r="F424" s="32"/>
      <c r="G424" s="32"/>
      <c r="H424" s="32"/>
    </row>
    <row r="425" ht="15.75" customHeight="1">
      <c r="A425" s="32"/>
      <c r="B425" s="32"/>
      <c r="C425" s="32"/>
      <c r="D425" s="32"/>
      <c r="E425" s="32"/>
      <c r="F425" s="32"/>
      <c r="G425" s="32"/>
      <c r="H425" s="32"/>
    </row>
    <row r="426" ht="15.75" customHeight="1">
      <c r="A426" s="32"/>
      <c r="B426" s="32"/>
      <c r="C426" s="32"/>
      <c r="D426" s="32"/>
      <c r="E426" s="32"/>
      <c r="F426" s="32"/>
      <c r="G426" s="32"/>
      <c r="H426" s="32"/>
    </row>
    <row r="427" ht="15.75" customHeight="1">
      <c r="A427" s="32"/>
      <c r="B427" s="32"/>
      <c r="C427" s="32"/>
      <c r="D427" s="32"/>
      <c r="E427" s="32"/>
      <c r="F427" s="32"/>
      <c r="G427" s="32"/>
      <c r="H427" s="32"/>
    </row>
    <row r="428" ht="15.75" customHeight="1">
      <c r="A428" s="32"/>
      <c r="B428" s="32"/>
      <c r="C428" s="32"/>
      <c r="D428" s="32"/>
      <c r="E428" s="32"/>
      <c r="F428" s="32"/>
      <c r="G428" s="32"/>
      <c r="H428" s="32"/>
    </row>
    <row r="429" ht="15.75" customHeight="1">
      <c r="A429" s="32"/>
      <c r="B429" s="32"/>
      <c r="C429" s="32"/>
      <c r="D429" s="32"/>
      <c r="E429" s="32"/>
      <c r="F429" s="32"/>
      <c r="G429" s="32"/>
      <c r="H429" s="32"/>
    </row>
    <row r="430" ht="15.75" customHeight="1">
      <c r="A430" s="32"/>
      <c r="B430" s="32"/>
      <c r="C430" s="32"/>
      <c r="D430" s="32"/>
      <c r="E430" s="32"/>
      <c r="F430" s="32"/>
      <c r="G430" s="32"/>
      <c r="H430" s="32"/>
    </row>
    <row r="431" ht="15.75" customHeight="1">
      <c r="A431" s="32"/>
      <c r="B431" s="32"/>
      <c r="C431" s="32"/>
      <c r="D431" s="32"/>
      <c r="E431" s="32"/>
      <c r="F431" s="32"/>
      <c r="G431" s="32"/>
      <c r="H431" s="32"/>
    </row>
    <row r="432" ht="15.75" customHeight="1">
      <c r="A432" s="32"/>
      <c r="B432" s="32"/>
      <c r="C432" s="32"/>
      <c r="D432" s="32"/>
      <c r="E432" s="32"/>
      <c r="F432" s="32"/>
      <c r="G432" s="32"/>
      <c r="H432" s="32"/>
    </row>
    <row r="433" ht="15.75" customHeight="1">
      <c r="A433" s="32"/>
      <c r="B433" s="32"/>
      <c r="C433" s="32"/>
      <c r="D433" s="32"/>
      <c r="E433" s="32"/>
      <c r="F433" s="32"/>
      <c r="G433" s="32"/>
      <c r="H433" s="32"/>
    </row>
    <row r="434" ht="15.75" customHeight="1">
      <c r="A434" s="32"/>
      <c r="B434" s="32"/>
      <c r="C434" s="32"/>
      <c r="D434" s="32"/>
      <c r="E434" s="32"/>
      <c r="F434" s="32"/>
      <c r="G434" s="32"/>
      <c r="H434" s="32"/>
    </row>
    <row r="435" ht="15.75" customHeight="1">
      <c r="A435" s="32"/>
      <c r="B435" s="32"/>
      <c r="C435" s="32"/>
      <c r="D435" s="32"/>
      <c r="E435" s="32"/>
      <c r="F435" s="32"/>
      <c r="G435" s="32"/>
      <c r="H435" s="32"/>
    </row>
    <row r="436" ht="15.75" customHeight="1">
      <c r="A436" s="32"/>
      <c r="B436" s="32"/>
      <c r="C436" s="32"/>
      <c r="D436" s="32"/>
      <c r="E436" s="32"/>
      <c r="F436" s="32"/>
      <c r="G436" s="32"/>
      <c r="H436" s="32"/>
    </row>
    <row r="437" ht="15.75" customHeight="1">
      <c r="A437" s="32"/>
      <c r="B437" s="32"/>
      <c r="C437" s="32"/>
      <c r="D437" s="32"/>
      <c r="E437" s="32"/>
      <c r="F437" s="32"/>
      <c r="G437" s="32"/>
      <c r="H437" s="32"/>
    </row>
    <row r="438" ht="15.75" customHeight="1">
      <c r="A438" s="32"/>
      <c r="B438" s="32"/>
      <c r="C438" s="32"/>
      <c r="D438" s="32"/>
      <c r="E438" s="32"/>
      <c r="F438" s="32"/>
      <c r="G438" s="32"/>
      <c r="H438" s="32"/>
    </row>
    <row r="439" ht="15.75" customHeight="1">
      <c r="A439" s="32"/>
      <c r="B439" s="32"/>
      <c r="C439" s="32"/>
      <c r="D439" s="32"/>
      <c r="E439" s="32"/>
      <c r="F439" s="32"/>
      <c r="G439" s="32"/>
      <c r="H439" s="32"/>
    </row>
    <row r="440" ht="15.75" customHeight="1">
      <c r="A440" s="32"/>
      <c r="B440" s="32"/>
      <c r="C440" s="32"/>
      <c r="D440" s="32"/>
      <c r="E440" s="32"/>
      <c r="F440" s="32"/>
      <c r="G440" s="32"/>
      <c r="H440" s="32"/>
    </row>
    <row r="441" ht="15.75" customHeight="1">
      <c r="A441" s="32"/>
      <c r="B441" s="32"/>
      <c r="C441" s="32"/>
      <c r="D441" s="32"/>
      <c r="E441" s="32"/>
      <c r="F441" s="32"/>
      <c r="G441" s="32"/>
      <c r="H441" s="32"/>
    </row>
    <row r="442" ht="15.75" customHeight="1">
      <c r="A442" s="32"/>
      <c r="B442" s="32"/>
      <c r="C442" s="32"/>
      <c r="D442" s="32"/>
      <c r="E442" s="32"/>
      <c r="F442" s="32"/>
      <c r="G442" s="32"/>
      <c r="H442" s="32"/>
    </row>
    <row r="443" ht="15.75" customHeight="1">
      <c r="A443" s="32"/>
      <c r="B443" s="32"/>
      <c r="C443" s="32"/>
      <c r="D443" s="32"/>
      <c r="E443" s="32"/>
      <c r="F443" s="32"/>
      <c r="G443" s="32"/>
      <c r="H443" s="32"/>
    </row>
    <row r="444" ht="15.75" customHeight="1">
      <c r="A444" s="32"/>
      <c r="B444" s="32"/>
      <c r="C444" s="32"/>
      <c r="D444" s="32"/>
      <c r="E444" s="32"/>
      <c r="F444" s="32"/>
      <c r="G444" s="32"/>
      <c r="H444" s="32"/>
    </row>
    <row r="445" ht="15.75" customHeight="1">
      <c r="A445" s="32"/>
      <c r="B445" s="32"/>
      <c r="C445" s="32"/>
      <c r="D445" s="32"/>
      <c r="E445" s="32"/>
      <c r="F445" s="32"/>
      <c r="G445" s="32"/>
      <c r="H445" s="32"/>
    </row>
    <row r="446" ht="15.75" customHeight="1">
      <c r="A446" s="32"/>
      <c r="B446" s="32"/>
      <c r="C446" s="32"/>
      <c r="D446" s="32"/>
      <c r="E446" s="32"/>
      <c r="F446" s="32"/>
      <c r="G446" s="32"/>
      <c r="H446" s="32"/>
    </row>
    <row r="447" ht="15.75" customHeight="1">
      <c r="A447" s="32"/>
      <c r="B447" s="32"/>
      <c r="C447" s="32"/>
      <c r="D447" s="32"/>
      <c r="E447" s="32"/>
      <c r="F447" s="32"/>
      <c r="G447" s="32"/>
      <c r="H447" s="32"/>
    </row>
    <row r="448" ht="15.75" customHeight="1">
      <c r="A448" s="32"/>
      <c r="B448" s="32"/>
      <c r="C448" s="32"/>
      <c r="D448" s="32"/>
      <c r="E448" s="32"/>
      <c r="F448" s="32"/>
      <c r="G448" s="32"/>
      <c r="H448" s="32"/>
    </row>
    <row r="449" ht="15.75" customHeight="1">
      <c r="A449" s="32"/>
      <c r="B449" s="32"/>
      <c r="C449" s="32"/>
      <c r="D449" s="32"/>
      <c r="E449" s="32"/>
      <c r="F449" s="32"/>
      <c r="G449" s="32"/>
      <c r="H449" s="32"/>
    </row>
    <row r="450" ht="15.75" customHeight="1">
      <c r="A450" s="32"/>
      <c r="B450" s="32"/>
      <c r="C450" s="32"/>
      <c r="D450" s="32"/>
      <c r="E450" s="32"/>
      <c r="F450" s="32"/>
      <c r="G450" s="32"/>
      <c r="H450" s="32"/>
    </row>
    <row r="451" ht="15.75" customHeight="1">
      <c r="A451" s="32"/>
      <c r="B451" s="32"/>
      <c r="C451" s="32"/>
      <c r="D451" s="32"/>
      <c r="E451" s="32"/>
      <c r="F451" s="32"/>
      <c r="G451" s="32"/>
      <c r="H451" s="32"/>
    </row>
    <row r="452" ht="15.75" customHeight="1">
      <c r="A452" s="32"/>
      <c r="B452" s="32"/>
      <c r="C452" s="32"/>
      <c r="D452" s="32"/>
      <c r="E452" s="32"/>
      <c r="F452" s="32"/>
      <c r="G452" s="32"/>
      <c r="H452" s="32"/>
    </row>
    <row r="453" ht="15.75" customHeight="1">
      <c r="A453" s="32"/>
      <c r="B453" s="32"/>
      <c r="C453" s="32"/>
      <c r="D453" s="32"/>
      <c r="E453" s="32"/>
      <c r="F453" s="32"/>
      <c r="G453" s="32"/>
      <c r="H453" s="32"/>
    </row>
    <row r="454" ht="15.75" customHeight="1">
      <c r="A454" s="32"/>
      <c r="B454" s="32"/>
      <c r="C454" s="32"/>
      <c r="D454" s="32"/>
      <c r="E454" s="32"/>
      <c r="F454" s="32"/>
      <c r="G454" s="32"/>
      <c r="H454" s="32"/>
    </row>
    <row r="455" ht="15.75" customHeight="1">
      <c r="A455" s="32"/>
      <c r="B455" s="32"/>
      <c r="C455" s="32"/>
      <c r="D455" s="32"/>
      <c r="E455" s="32"/>
      <c r="F455" s="32"/>
      <c r="G455" s="32"/>
      <c r="H455" s="32"/>
    </row>
    <row r="456" ht="15.75" customHeight="1">
      <c r="A456" s="32"/>
      <c r="B456" s="32"/>
      <c r="C456" s="32"/>
      <c r="D456" s="32"/>
      <c r="E456" s="32"/>
      <c r="F456" s="32"/>
      <c r="G456" s="32"/>
      <c r="H456" s="32"/>
    </row>
    <row r="457" ht="15.75" customHeight="1">
      <c r="A457" s="32"/>
      <c r="B457" s="32"/>
      <c r="C457" s="32"/>
      <c r="D457" s="32"/>
      <c r="E457" s="32"/>
      <c r="F457" s="32"/>
      <c r="G457" s="32"/>
      <c r="H457" s="32"/>
    </row>
    <row r="458" ht="15.75" customHeight="1">
      <c r="A458" s="32"/>
      <c r="B458" s="32"/>
      <c r="C458" s="32"/>
      <c r="D458" s="32"/>
      <c r="E458" s="32"/>
      <c r="F458" s="32"/>
      <c r="G458" s="32"/>
      <c r="H458" s="32"/>
    </row>
    <row r="459" ht="15.75" customHeight="1">
      <c r="A459" s="32"/>
      <c r="B459" s="32"/>
      <c r="C459" s="32"/>
      <c r="D459" s="32"/>
      <c r="E459" s="32"/>
      <c r="F459" s="32"/>
      <c r="G459" s="32"/>
      <c r="H459" s="32"/>
    </row>
    <row r="460" ht="15.75" customHeight="1">
      <c r="A460" s="32"/>
      <c r="B460" s="32"/>
      <c r="C460" s="32"/>
      <c r="D460" s="32"/>
      <c r="E460" s="32"/>
      <c r="F460" s="32"/>
      <c r="G460" s="32"/>
      <c r="H460" s="32"/>
    </row>
    <row r="461" ht="15.75" customHeight="1">
      <c r="A461" s="32"/>
      <c r="B461" s="32"/>
      <c r="C461" s="32"/>
      <c r="D461" s="32"/>
      <c r="E461" s="32"/>
      <c r="F461" s="32"/>
      <c r="G461" s="32"/>
      <c r="H461" s="32"/>
    </row>
    <row r="462" ht="15.75" customHeight="1">
      <c r="A462" s="32"/>
      <c r="B462" s="32"/>
      <c r="C462" s="32"/>
      <c r="D462" s="32"/>
      <c r="E462" s="32"/>
      <c r="F462" s="32"/>
      <c r="G462" s="32"/>
      <c r="H462" s="32"/>
    </row>
    <row r="463" ht="15.75" customHeight="1">
      <c r="A463" s="32"/>
      <c r="B463" s="32"/>
      <c r="C463" s="32"/>
      <c r="D463" s="32"/>
      <c r="E463" s="32"/>
      <c r="F463" s="32"/>
      <c r="G463" s="32"/>
      <c r="H463" s="32"/>
    </row>
    <row r="464" ht="15.75" customHeight="1">
      <c r="A464" s="32"/>
      <c r="B464" s="32"/>
      <c r="C464" s="32"/>
      <c r="D464" s="32"/>
      <c r="E464" s="32"/>
      <c r="F464" s="32"/>
      <c r="G464" s="32"/>
      <c r="H464" s="32"/>
    </row>
    <row r="465" ht="15.75" customHeight="1">
      <c r="A465" s="32"/>
      <c r="B465" s="32"/>
      <c r="C465" s="32"/>
      <c r="D465" s="32"/>
      <c r="E465" s="32"/>
      <c r="F465" s="32"/>
      <c r="G465" s="32"/>
      <c r="H465" s="32"/>
    </row>
    <row r="466" ht="15.75" customHeight="1">
      <c r="A466" s="32"/>
      <c r="B466" s="32"/>
      <c r="C466" s="32"/>
      <c r="D466" s="32"/>
      <c r="E466" s="32"/>
      <c r="F466" s="32"/>
      <c r="G466" s="32"/>
      <c r="H466" s="32"/>
    </row>
    <row r="467" ht="15.75" customHeight="1">
      <c r="A467" s="32"/>
      <c r="B467" s="32"/>
      <c r="C467" s="32"/>
      <c r="D467" s="32"/>
      <c r="E467" s="32"/>
      <c r="F467" s="32"/>
      <c r="G467" s="32"/>
      <c r="H467" s="32"/>
    </row>
    <row r="468" ht="15.75" customHeight="1">
      <c r="A468" s="32"/>
      <c r="B468" s="32"/>
      <c r="C468" s="32"/>
      <c r="D468" s="32"/>
      <c r="E468" s="32"/>
      <c r="F468" s="32"/>
      <c r="G468" s="32"/>
      <c r="H468" s="32"/>
    </row>
    <row r="469" ht="15.75" customHeight="1">
      <c r="A469" s="32"/>
      <c r="B469" s="32"/>
      <c r="C469" s="32"/>
      <c r="D469" s="32"/>
      <c r="E469" s="32"/>
      <c r="F469" s="32"/>
      <c r="G469" s="32"/>
      <c r="H469" s="32"/>
    </row>
    <row r="470" ht="15.75" customHeight="1">
      <c r="A470" s="32"/>
      <c r="B470" s="32"/>
      <c r="C470" s="32"/>
      <c r="D470" s="32"/>
      <c r="E470" s="32"/>
      <c r="F470" s="32"/>
      <c r="G470" s="32"/>
      <c r="H470" s="32"/>
    </row>
    <row r="471" ht="15.75" customHeight="1">
      <c r="A471" s="32"/>
      <c r="B471" s="32"/>
      <c r="C471" s="32"/>
      <c r="D471" s="32"/>
      <c r="E471" s="32"/>
      <c r="F471" s="32"/>
      <c r="G471" s="32"/>
      <c r="H471" s="32"/>
    </row>
    <row r="472" ht="15.75" customHeight="1">
      <c r="A472" s="32"/>
      <c r="B472" s="32"/>
      <c r="C472" s="32"/>
      <c r="D472" s="32"/>
      <c r="E472" s="32"/>
      <c r="F472" s="32"/>
      <c r="G472" s="32"/>
      <c r="H472" s="32"/>
    </row>
    <row r="473" ht="15.75" customHeight="1">
      <c r="A473" s="32"/>
      <c r="B473" s="32"/>
      <c r="C473" s="32"/>
      <c r="D473" s="32"/>
      <c r="E473" s="32"/>
      <c r="F473" s="32"/>
      <c r="G473" s="32"/>
      <c r="H473" s="32"/>
    </row>
    <row r="474" ht="15.75" customHeight="1">
      <c r="A474" s="32"/>
      <c r="B474" s="32"/>
      <c r="C474" s="32"/>
      <c r="D474" s="32"/>
      <c r="E474" s="32"/>
      <c r="F474" s="32"/>
      <c r="G474" s="32"/>
      <c r="H474" s="32"/>
    </row>
    <row r="475" ht="15.75" customHeight="1">
      <c r="A475" s="32"/>
      <c r="B475" s="32"/>
      <c r="C475" s="32"/>
      <c r="D475" s="32"/>
      <c r="E475" s="32"/>
      <c r="F475" s="32"/>
      <c r="G475" s="32"/>
      <c r="H475" s="32"/>
    </row>
    <row r="476" ht="15.75" customHeight="1">
      <c r="A476" s="32"/>
      <c r="B476" s="32"/>
      <c r="C476" s="32"/>
      <c r="D476" s="32"/>
      <c r="E476" s="32"/>
      <c r="F476" s="32"/>
      <c r="G476" s="32"/>
      <c r="H476" s="32"/>
    </row>
    <row r="477" ht="15.75" customHeight="1">
      <c r="A477" s="32"/>
      <c r="B477" s="32"/>
      <c r="C477" s="32"/>
      <c r="D477" s="32"/>
      <c r="E477" s="32"/>
      <c r="F477" s="32"/>
      <c r="G477" s="32"/>
      <c r="H477" s="32"/>
    </row>
    <row r="478" ht="15.75" customHeight="1">
      <c r="A478" s="32"/>
      <c r="B478" s="32"/>
      <c r="C478" s="32"/>
      <c r="D478" s="32"/>
      <c r="E478" s="32"/>
      <c r="F478" s="32"/>
      <c r="G478" s="32"/>
      <c r="H478" s="32"/>
    </row>
    <row r="479" ht="15.75" customHeight="1">
      <c r="A479" s="32"/>
      <c r="B479" s="32"/>
      <c r="C479" s="32"/>
      <c r="D479" s="32"/>
      <c r="E479" s="32"/>
      <c r="F479" s="32"/>
      <c r="G479" s="32"/>
      <c r="H479" s="32"/>
    </row>
    <row r="480" ht="15.75" customHeight="1">
      <c r="A480" s="32"/>
      <c r="B480" s="32"/>
      <c r="C480" s="32"/>
      <c r="D480" s="32"/>
      <c r="E480" s="32"/>
      <c r="F480" s="32"/>
      <c r="G480" s="32"/>
      <c r="H480" s="32"/>
    </row>
    <row r="481" ht="15.75" customHeight="1">
      <c r="A481" s="32"/>
      <c r="B481" s="32"/>
      <c r="C481" s="32"/>
      <c r="D481" s="32"/>
      <c r="E481" s="32"/>
      <c r="F481" s="32"/>
      <c r="G481" s="32"/>
      <c r="H481" s="32"/>
    </row>
    <row r="482" ht="15.75" customHeight="1">
      <c r="A482" s="32"/>
      <c r="B482" s="32"/>
      <c r="C482" s="32"/>
      <c r="D482" s="32"/>
      <c r="E482" s="32"/>
      <c r="F482" s="32"/>
      <c r="G482" s="32"/>
      <c r="H482" s="32"/>
    </row>
    <row r="483" ht="15.75" customHeight="1">
      <c r="A483" s="32"/>
      <c r="B483" s="32"/>
      <c r="C483" s="32"/>
      <c r="D483" s="32"/>
      <c r="E483" s="32"/>
      <c r="F483" s="32"/>
      <c r="G483" s="32"/>
      <c r="H483" s="32"/>
    </row>
    <row r="484" ht="15.75" customHeight="1">
      <c r="A484" s="32"/>
      <c r="B484" s="32"/>
      <c r="C484" s="32"/>
      <c r="D484" s="32"/>
      <c r="E484" s="32"/>
      <c r="F484" s="32"/>
      <c r="G484" s="32"/>
      <c r="H484" s="32"/>
    </row>
    <row r="485" ht="15.75" customHeight="1">
      <c r="A485" s="32"/>
      <c r="B485" s="32"/>
      <c r="C485" s="32"/>
      <c r="D485" s="32"/>
      <c r="E485" s="32"/>
      <c r="F485" s="32"/>
      <c r="G485" s="32"/>
      <c r="H485" s="32"/>
    </row>
    <row r="486" ht="15.75" customHeight="1">
      <c r="A486" s="32"/>
      <c r="B486" s="32"/>
      <c r="C486" s="32"/>
      <c r="D486" s="32"/>
      <c r="E486" s="32"/>
      <c r="F486" s="32"/>
      <c r="G486" s="32"/>
      <c r="H486" s="32"/>
    </row>
    <row r="487" ht="15.75" customHeight="1">
      <c r="A487" s="32"/>
      <c r="B487" s="32"/>
      <c r="C487" s="32"/>
      <c r="D487" s="32"/>
      <c r="E487" s="32"/>
      <c r="F487" s="32"/>
      <c r="G487" s="32"/>
      <c r="H487" s="32"/>
    </row>
    <row r="488" ht="15.75" customHeight="1">
      <c r="A488" s="32"/>
      <c r="B488" s="32"/>
      <c r="C488" s="32"/>
      <c r="D488" s="32"/>
      <c r="E488" s="32"/>
      <c r="F488" s="32"/>
      <c r="G488" s="32"/>
      <c r="H488" s="32"/>
    </row>
    <row r="489" ht="15.75" customHeight="1">
      <c r="A489" s="32"/>
      <c r="B489" s="32"/>
      <c r="C489" s="32"/>
      <c r="D489" s="32"/>
      <c r="E489" s="32"/>
      <c r="F489" s="32"/>
      <c r="G489" s="32"/>
      <c r="H489" s="32"/>
    </row>
    <row r="490" ht="15.75" customHeight="1">
      <c r="A490" s="32"/>
      <c r="B490" s="32"/>
      <c r="C490" s="32"/>
      <c r="D490" s="32"/>
      <c r="E490" s="32"/>
      <c r="F490" s="32"/>
      <c r="G490" s="32"/>
      <c r="H490" s="32"/>
    </row>
    <row r="491" ht="15.75" customHeight="1">
      <c r="A491" s="32"/>
      <c r="B491" s="32"/>
      <c r="C491" s="32"/>
      <c r="D491" s="32"/>
      <c r="E491" s="32"/>
      <c r="F491" s="32"/>
      <c r="G491" s="32"/>
      <c r="H491" s="32"/>
    </row>
    <row r="492" ht="15.75" customHeight="1">
      <c r="A492" s="32"/>
      <c r="B492" s="32"/>
      <c r="C492" s="32"/>
      <c r="D492" s="32"/>
      <c r="E492" s="32"/>
      <c r="F492" s="32"/>
      <c r="G492" s="32"/>
      <c r="H492" s="32"/>
    </row>
    <row r="493" ht="15.75" customHeight="1">
      <c r="A493" s="32"/>
      <c r="B493" s="32"/>
      <c r="C493" s="32"/>
      <c r="D493" s="32"/>
      <c r="E493" s="32"/>
      <c r="F493" s="32"/>
      <c r="G493" s="32"/>
      <c r="H493" s="32"/>
    </row>
    <row r="494" ht="15.75" customHeight="1">
      <c r="A494" s="32"/>
      <c r="B494" s="32"/>
      <c r="C494" s="32"/>
      <c r="D494" s="32"/>
      <c r="E494" s="32"/>
      <c r="F494" s="32"/>
      <c r="G494" s="32"/>
      <c r="H494" s="32"/>
    </row>
    <row r="495" ht="15.75" customHeight="1">
      <c r="A495" s="32"/>
      <c r="B495" s="32"/>
      <c r="C495" s="32"/>
      <c r="D495" s="32"/>
      <c r="E495" s="32"/>
      <c r="F495" s="32"/>
      <c r="G495" s="32"/>
      <c r="H495" s="32"/>
    </row>
    <row r="496" ht="15.75" customHeight="1">
      <c r="A496" s="32"/>
      <c r="B496" s="32"/>
      <c r="C496" s="32"/>
      <c r="D496" s="32"/>
      <c r="E496" s="32"/>
      <c r="F496" s="32"/>
      <c r="G496" s="32"/>
      <c r="H496" s="32"/>
    </row>
    <row r="497" ht="15.75" customHeight="1">
      <c r="A497" s="32"/>
      <c r="B497" s="32"/>
      <c r="C497" s="32"/>
      <c r="D497" s="32"/>
      <c r="E497" s="32"/>
      <c r="F497" s="32"/>
      <c r="G497" s="32"/>
      <c r="H497" s="32"/>
    </row>
    <row r="498" ht="15.75" customHeight="1">
      <c r="A498" s="32"/>
      <c r="B498" s="32"/>
      <c r="C498" s="32"/>
      <c r="D498" s="32"/>
      <c r="E498" s="32"/>
      <c r="F498" s="32"/>
      <c r="G498" s="32"/>
      <c r="H498" s="32"/>
    </row>
    <row r="499" ht="15.75" customHeight="1">
      <c r="A499" s="32"/>
      <c r="B499" s="32"/>
      <c r="C499" s="32"/>
      <c r="D499" s="32"/>
      <c r="E499" s="32"/>
      <c r="F499" s="32"/>
      <c r="G499" s="32"/>
      <c r="H499" s="32"/>
    </row>
    <row r="500" ht="15.75" customHeight="1">
      <c r="A500" s="32"/>
      <c r="B500" s="32"/>
      <c r="C500" s="32"/>
      <c r="D500" s="32"/>
      <c r="E500" s="32"/>
      <c r="F500" s="32"/>
      <c r="G500" s="32"/>
      <c r="H500" s="32"/>
    </row>
    <row r="501" ht="15.75" customHeight="1">
      <c r="A501" s="32"/>
      <c r="B501" s="32"/>
      <c r="C501" s="32"/>
      <c r="D501" s="32"/>
      <c r="E501" s="32"/>
      <c r="F501" s="32"/>
      <c r="G501" s="32"/>
      <c r="H501" s="32"/>
    </row>
    <row r="502" ht="15.75" customHeight="1">
      <c r="A502" s="32"/>
      <c r="B502" s="32"/>
      <c r="C502" s="32"/>
      <c r="D502" s="32"/>
      <c r="E502" s="32"/>
      <c r="F502" s="32"/>
      <c r="G502" s="32"/>
      <c r="H502" s="32"/>
    </row>
    <row r="503" ht="15.75" customHeight="1">
      <c r="A503" s="32"/>
      <c r="B503" s="32"/>
      <c r="C503" s="32"/>
      <c r="D503" s="32"/>
      <c r="E503" s="32"/>
      <c r="F503" s="32"/>
      <c r="G503" s="32"/>
      <c r="H503" s="32"/>
    </row>
    <row r="504" ht="15.75" customHeight="1">
      <c r="A504" s="32"/>
      <c r="B504" s="32"/>
      <c r="C504" s="32"/>
      <c r="D504" s="32"/>
      <c r="E504" s="32"/>
      <c r="F504" s="32"/>
      <c r="G504" s="32"/>
      <c r="H504" s="32"/>
    </row>
    <row r="505" ht="15.75" customHeight="1">
      <c r="A505" s="32"/>
      <c r="B505" s="32"/>
      <c r="C505" s="32"/>
      <c r="D505" s="32"/>
      <c r="E505" s="32"/>
      <c r="F505" s="32"/>
      <c r="G505" s="32"/>
      <c r="H505" s="32"/>
    </row>
    <row r="506" ht="15.75" customHeight="1">
      <c r="A506" s="32"/>
      <c r="B506" s="32"/>
      <c r="C506" s="32"/>
      <c r="D506" s="32"/>
      <c r="E506" s="32"/>
      <c r="F506" s="32"/>
      <c r="G506" s="32"/>
      <c r="H506" s="32"/>
    </row>
    <row r="507" ht="15.75" customHeight="1">
      <c r="A507" s="32"/>
      <c r="B507" s="32"/>
      <c r="C507" s="32"/>
      <c r="D507" s="32"/>
      <c r="E507" s="32"/>
      <c r="F507" s="32"/>
      <c r="G507" s="32"/>
      <c r="H507" s="32"/>
    </row>
    <row r="508" ht="15.75" customHeight="1">
      <c r="A508" s="32"/>
      <c r="B508" s="32"/>
      <c r="C508" s="32"/>
      <c r="D508" s="32"/>
      <c r="E508" s="32"/>
      <c r="F508" s="32"/>
      <c r="G508" s="32"/>
      <c r="H508" s="32"/>
    </row>
    <row r="509" ht="15.75" customHeight="1">
      <c r="A509" s="32"/>
      <c r="B509" s="32"/>
      <c r="C509" s="32"/>
      <c r="D509" s="32"/>
      <c r="E509" s="32"/>
      <c r="F509" s="32"/>
      <c r="G509" s="32"/>
      <c r="H509" s="32"/>
    </row>
    <row r="510" ht="15.75" customHeight="1">
      <c r="A510" s="32"/>
      <c r="B510" s="32"/>
      <c r="C510" s="32"/>
      <c r="D510" s="32"/>
      <c r="E510" s="32"/>
      <c r="F510" s="32"/>
      <c r="G510" s="32"/>
      <c r="H510" s="32"/>
    </row>
    <row r="511" ht="15.75" customHeight="1">
      <c r="A511" s="32"/>
      <c r="B511" s="32"/>
      <c r="C511" s="32"/>
      <c r="D511" s="32"/>
      <c r="E511" s="32"/>
      <c r="F511" s="32"/>
      <c r="G511" s="32"/>
      <c r="H511" s="32"/>
    </row>
    <row r="512" ht="15.75" customHeight="1">
      <c r="A512" s="32"/>
      <c r="B512" s="32"/>
      <c r="C512" s="32"/>
      <c r="D512" s="32"/>
      <c r="E512" s="32"/>
      <c r="F512" s="32"/>
      <c r="G512" s="32"/>
      <c r="H512" s="32"/>
    </row>
    <row r="513" ht="15.75" customHeight="1">
      <c r="A513" s="32"/>
      <c r="B513" s="32"/>
      <c r="C513" s="32"/>
      <c r="D513" s="32"/>
      <c r="E513" s="32"/>
      <c r="F513" s="32"/>
      <c r="G513" s="32"/>
      <c r="H513" s="32"/>
    </row>
    <row r="514" ht="15.75" customHeight="1">
      <c r="A514" s="32"/>
      <c r="B514" s="32"/>
      <c r="C514" s="32"/>
      <c r="D514" s="32"/>
      <c r="E514" s="32"/>
      <c r="F514" s="32"/>
      <c r="G514" s="32"/>
      <c r="H514" s="32"/>
    </row>
    <row r="515" ht="15.75" customHeight="1">
      <c r="A515" s="32"/>
      <c r="B515" s="32"/>
      <c r="C515" s="32"/>
      <c r="D515" s="32"/>
      <c r="E515" s="32"/>
      <c r="F515" s="32"/>
      <c r="G515" s="32"/>
      <c r="H515" s="32"/>
    </row>
    <row r="516" ht="15.75" customHeight="1">
      <c r="A516" s="32"/>
      <c r="B516" s="32"/>
      <c r="C516" s="32"/>
      <c r="D516" s="32"/>
      <c r="E516" s="32"/>
      <c r="F516" s="32"/>
      <c r="G516" s="32"/>
      <c r="H516" s="32"/>
    </row>
    <row r="517" ht="15.75" customHeight="1">
      <c r="A517" s="32"/>
      <c r="B517" s="32"/>
      <c r="C517" s="32"/>
      <c r="D517" s="32"/>
      <c r="E517" s="32"/>
      <c r="F517" s="32"/>
      <c r="G517" s="32"/>
      <c r="H517" s="32"/>
    </row>
    <row r="518" ht="15.75" customHeight="1">
      <c r="A518" s="32"/>
      <c r="B518" s="32"/>
      <c r="C518" s="32"/>
      <c r="D518" s="32"/>
      <c r="E518" s="32"/>
      <c r="F518" s="32"/>
      <c r="G518" s="32"/>
      <c r="H518" s="32"/>
    </row>
    <row r="519" ht="15.75" customHeight="1">
      <c r="A519" s="32"/>
      <c r="B519" s="32"/>
      <c r="C519" s="32"/>
      <c r="D519" s="32"/>
      <c r="E519" s="32"/>
      <c r="F519" s="32"/>
      <c r="G519" s="32"/>
      <c r="H519" s="32"/>
    </row>
    <row r="520" ht="15.75" customHeight="1">
      <c r="A520" s="32"/>
      <c r="B520" s="32"/>
      <c r="C520" s="32"/>
      <c r="D520" s="32"/>
      <c r="E520" s="32"/>
      <c r="F520" s="32"/>
      <c r="G520" s="32"/>
      <c r="H520" s="32"/>
    </row>
    <row r="521" ht="15.75" customHeight="1">
      <c r="A521" s="32"/>
      <c r="B521" s="32"/>
      <c r="C521" s="32"/>
      <c r="D521" s="32"/>
      <c r="E521" s="32"/>
      <c r="F521" s="32"/>
      <c r="G521" s="32"/>
      <c r="H521" s="32"/>
    </row>
    <row r="522" ht="15.75" customHeight="1">
      <c r="A522" s="32"/>
      <c r="B522" s="32"/>
      <c r="C522" s="32"/>
      <c r="D522" s="32"/>
      <c r="E522" s="32"/>
      <c r="F522" s="32"/>
      <c r="G522" s="32"/>
      <c r="H522" s="32"/>
    </row>
    <row r="523" ht="15.75" customHeight="1">
      <c r="A523" s="32"/>
      <c r="B523" s="32"/>
      <c r="C523" s="32"/>
      <c r="D523" s="32"/>
      <c r="E523" s="32"/>
      <c r="F523" s="32"/>
      <c r="G523" s="32"/>
      <c r="H523" s="32"/>
    </row>
    <row r="524" ht="15.75" customHeight="1">
      <c r="A524" s="32"/>
      <c r="B524" s="32"/>
      <c r="C524" s="32"/>
      <c r="D524" s="32"/>
      <c r="E524" s="32"/>
      <c r="F524" s="32"/>
      <c r="G524" s="32"/>
      <c r="H524" s="32"/>
    </row>
    <row r="525" ht="15.75" customHeight="1">
      <c r="A525" s="32"/>
      <c r="B525" s="32"/>
      <c r="C525" s="32"/>
      <c r="D525" s="32"/>
      <c r="E525" s="32"/>
      <c r="F525" s="32"/>
      <c r="G525" s="32"/>
      <c r="H525" s="32"/>
    </row>
    <row r="526" ht="15.75" customHeight="1">
      <c r="A526" s="32"/>
      <c r="B526" s="32"/>
      <c r="C526" s="32"/>
      <c r="D526" s="32"/>
      <c r="E526" s="32"/>
      <c r="F526" s="32"/>
      <c r="G526" s="32"/>
      <c r="H526" s="32"/>
    </row>
    <row r="527" ht="15.75" customHeight="1">
      <c r="A527" s="32"/>
      <c r="B527" s="32"/>
      <c r="C527" s="32"/>
      <c r="D527" s="32"/>
      <c r="E527" s="32"/>
      <c r="F527" s="32"/>
      <c r="G527" s="32"/>
      <c r="H527" s="32"/>
    </row>
    <row r="528" ht="15.75" customHeight="1">
      <c r="A528" s="32"/>
      <c r="B528" s="32"/>
      <c r="C528" s="32"/>
      <c r="D528" s="32"/>
      <c r="E528" s="32"/>
      <c r="F528" s="32"/>
      <c r="G528" s="32"/>
      <c r="H528" s="32"/>
    </row>
    <row r="529" ht="15.75" customHeight="1">
      <c r="A529" s="32"/>
      <c r="B529" s="32"/>
      <c r="C529" s="32"/>
      <c r="D529" s="32"/>
      <c r="E529" s="32"/>
      <c r="F529" s="32"/>
      <c r="G529" s="32"/>
      <c r="H529" s="32"/>
    </row>
    <row r="530" ht="15.75" customHeight="1">
      <c r="A530" s="32"/>
      <c r="B530" s="32"/>
      <c r="C530" s="32"/>
      <c r="D530" s="32"/>
      <c r="E530" s="32"/>
      <c r="F530" s="32"/>
      <c r="G530" s="32"/>
      <c r="H530" s="32"/>
    </row>
    <row r="531" ht="15.75" customHeight="1">
      <c r="A531" s="32"/>
      <c r="B531" s="32"/>
      <c r="C531" s="32"/>
      <c r="D531" s="32"/>
      <c r="E531" s="32"/>
      <c r="F531" s="32"/>
      <c r="G531" s="32"/>
      <c r="H531" s="32"/>
    </row>
    <row r="532" ht="15.75" customHeight="1">
      <c r="A532" s="32"/>
      <c r="B532" s="32"/>
      <c r="C532" s="32"/>
      <c r="D532" s="32"/>
      <c r="E532" s="32"/>
      <c r="F532" s="32"/>
      <c r="G532" s="32"/>
      <c r="H532" s="32"/>
    </row>
    <row r="533" ht="15.75" customHeight="1">
      <c r="A533" s="32"/>
      <c r="B533" s="32"/>
      <c r="C533" s="32"/>
      <c r="D533" s="32"/>
      <c r="E533" s="32"/>
      <c r="F533" s="32"/>
      <c r="G533" s="32"/>
      <c r="H533" s="32"/>
    </row>
    <row r="534" ht="15.75" customHeight="1">
      <c r="A534" s="32"/>
      <c r="B534" s="32"/>
      <c r="C534" s="32"/>
      <c r="D534" s="32"/>
      <c r="E534" s="32"/>
      <c r="F534" s="32"/>
      <c r="G534" s="32"/>
      <c r="H534" s="32"/>
    </row>
    <row r="535" ht="15.75" customHeight="1">
      <c r="A535" s="32"/>
      <c r="B535" s="32"/>
      <c r="C535" s="32"/>
      <c r="D535" s="32"/>
      <c r="E535" s="32"/>
      <c r="F535" s="32"/>
      <c r="G535" s="32"/>
      <c r="H535" s="32"/>
    </row>
    <row r="536" ht="15.75" customHeight="1">
      <c r="A536" s="32"/>
      <c r="B536" s="32"/>
      <c r="C536" s="32"/>
      <c r="D536" s="32"/>
      <c r="E536" s="32"/>
      <c r="F536" s="32"/>
      <c r="G536" s="32"/>
      <c r="H536" s="32"/>
    </row>
    <row r="537" ht="15.75" customHeight="1">
      <c r="A537" s="32"/>
      <c r="B537" s="32"/>
      <c r="C537" s="32"/>
      <c r="D537" s="32"/>
      <c r="E537" s="32"/>
      <c r="F537" s="32"/>
      <c r="G537" s="32"/>
      <c r="H537" s="32"/>
    </row>
    <row r="538" ht="15.75" customHeight="1">
      <c r="A538" s="32"/>
      <c r="B538" s="32"/>
      <c r="C538" s="32"/>
      <c r="D538" s="32"/>
      <c r="E538" s="32"/>
      <c r="F538" s="32"/>
      <c r="G538" s="32"/>
      <c r="H538" s="32"/>
    </row>
    <row r="539" ht="15.75" customHeight="1">
      <c r="A539" s="32"/>
      <c r="B539" s="32"/>
      <c r="C539" s="32"/>
      <c r="D539" s="32"/>
      <c r="E539" s="32"/>
      <c r="F539" s="32"/>
      <c r="G539" s="32"/>
      <c r="H539" s="32"/>
    </row>
    <row r="540" ht="15.75" customHeight="1">
      <c r="A540" s="32"/>
      <c r="B540" s="32"/>
      <c r="C540" s="32"/>
      <c r="D540" s="32"/>
      <c r="E540" s="32"/>
      <c r="F540" s="32"/>
      <c r="G540" s="32"/>
      <c r="H540" s="32"/>
    </row>
    <row r="541" ht="15.75" customHeight="1">
      <c r="A541" s="32"/>
      <c r="B541" s="32"/>
      <c r="C541" s="32"/>
      <c r="D541" s="32"/>
      <c r="E541" s="32"/>
      <c r="F541" s="32"/>
      <c r="G541" s="32"/>
      <c r="H541" s="32"/>
    </row>
    <row r="542" ht="15.75" customHeight="1">
      <c r="A542" s="32"/>
      <c r="B542" s="32"/>
      <c r="C542" s="32"/>
      <c r="D542" s="32"/>
      <c r="E542" s="32"/>
      <c r="F542" s="32"/>
      <c r="G542" s="32"/>
      <c r="H542" s="32"/>
    </row>
    <row r="543" ht="15.75" customHeight="1">
      <c r="A543" s="32"/>
      <c r="B543" s="32"/>
      <c r="C543" s="32"/>
      <c r="D543" s="32"/>
      <c r="E543" s="32"/>
      <c r="F543" s="32"/>
      <c r="G543" s="32"/>
      <c r="H543" s="32"/>
    </row>
    <row r="544" ht="15.75" customHeight="1">
      <c r="A544" s="32"/>
      <c r="B544" s="32"/>
      <c r="C544" s="32"/>
      <c r="D544" s="32"/>
      <c r="E544" s="32"/>
      <c r="F544" s="32"/>
      <c r="G544" s="32"/>
      <c r="H544" s="32"/>
    </row>
    <row r="545" ht="15.75" customHeight="1">
      <c r="A545" s="32"/>
      <c r="B545" s="32"/>
      <c r="C545" s="32"/>
      <c r="D545" s="32"/>
      <c r="E545" s="32"/>
      <c r="F545" s="32"/>
      <c r="G545" s="32"/>
      <c r="H545" s="32"/>
    </row>
    <row r="546" ht="15.75" customHeight="1">
      <c r="A546" s="32"/>
      <c r="B546" s="32"/>
      <c r="C546" s="32"/>
      <c r="D546" s="32"/>
      <c r="E546" s="32"/>
      <c r="F546" s="32"/>
      <c r="G546" s="32"/>
      <c r="H546" s="32"/>
    </row>
    <row r="547" ht="15.75" customHeight="1">
      <c r="A547" s="32"/>
      <c r="B547" s="32"/>
      <c r="C547" s="32"/>
      <c r="D547" s="32"/>
      <c r="E547" s="32"/>
      <c r="F547" s="32"/>
      <c r="G547" s="32"/>
      <c r="H547" s="32"/>
    </row>
    <row r="548" ht="15.75" customHeight="1">
      <c r="A548" s="32"/>
      <c r="B548" s="32"/>
      <c r="C548" s="32"/>
      <c r="D548" s="32"/>
      <c r="E548" s="32"/>
      <c r="F548" s="32"/>
      <c r="G548" s="32"/>
      <c r="H548" s="32"/>
    </row>
    <row r="549" ht="15.75" customHeight="1">
      <c r="A549" s="32"/>
      <c r="B549" s="32"/>
      <c r="C549" s="32"/>
      <c r="D549" s="32"/>
      <c r="E549" s="32"/>
      <c r="F549" s="32"/>
      <c r="G549" s="32"/>
      <c r="H549" s="32"/>
    </row>
    <row r="550" ht="15.75" customHeight="1">
      <c r="A550" s="32"/>
      <c r="B550" s="32"/>
      <c r="C550" s="32"/>
      <c r="D550" s="32"/>
      <c r="E550" s="32"/>
      <c r="F550" s="32"/>
      <c r="G550" s="32"/>
      <c r="H550" s="32"/>
    </row>
    <row r="551" ht="15.75" customHeight="1">
      <c r="A551" s="32"/>
      <c r="B551" s="32"/>
      <c r="C551" s="32"/>
      <c r="D551" s="32"/>
      <c r="E551" s="32"/>
      <c r="F551" s="32"/>
      <c r="G551" s="32"/>
      <c r="H551" s="32"/>
    </row>
    <row r="552" ht="15.75" customHeight="1">
      <c r="A552" s="32"/>
      <c r="B552" s="32"/>
      <c r="C552" s="32"/>
      <c r="D552" s="32"/>
      <c r="E552" s="32"/>
      <c r="F552" s="32"/>
      <c r="G552" s="32"/>
      <c r="H552" s="32"/>
    </row>
    <row r="553" ht="15.75" customHeight="1">
      <c r="A553" s="32"/>
      <c r="B553" s="32"/>
      <c r="C553" s="32"/>
      <c r="D553" s="32"/>
      <c r="E553" s="32"/>
      <c r="F553" s="32"/>
      <c r="G553" s="32"/>
      <c r="H553" s="32"/>
    </row>
    <row r="554" ht="15.75" customHeight="1">
      <c r="A554" s="32"/>
      <c r="B554" s="32"/>
      <c r="C554" s="32"/>
      <c r="D554" s="32"/>
      <c r="E554" s="32"/>
      <c r="F554" s="32"/>
      <c r="G554" s="32"/>
      <c r="H554" s="32"/>
    </row>
    <row r="555" ht="15.75" customHeight="1">
      <c r="A555" s="32"/>
      <c r="B555" s="32"/>
      <c r="C555" s="32"/>
      <c r="D555" s="32"/>
      <c r="E555" s="32"/>
      <c r="F555" s="32"/>
      <c r="G555" s="32"/>
      <c r="H555" s="32"/>
    </row>
    <row r="556" ht="15.75" customHeight="1">
      <c r="A556" s="32"/>
      <c r="B556" s="32"/>
      <c r="C556" s="32"/>
      <c r="D556" s="32"/>
      <c r="E556" s="32"/>
      <c r="F556" s="32"/>
      <c r="G556" s="32"/>
      <c r="H556" s="32"/>
    </row>
    <row r="557" ht="15.75" customHeight="1">
      <c r="A557" s="32"/>
      <c r="B557" s="32"/>
      <c r="C557" s="32"/>
      <c r="D557" s="32"/>
      <c r="E557" s="32"/>
      <c r="F557" s="32"/>
      <c r="G557" s="32"/>
      <c r="H557" s="32"/>
    </row>
    <row r="558" ht="15.75" customHeight="1">
      <c r="A558" s="32"/>
      <c r="B558" s="32"/>
      <c r="C558" s="32"/>
      <c r="D558" s="32"/>
      <c r="E558" s="32"/>
      <c r="F558" s="32"/>
      <c r="G558" s="32"/>
      <c r="H558" s="32"/>
    </row>
    <row r="559" ht="15.75" customHeight="1">
      <c r="A559" s="32"/>
      <c r="B559" s="32"/>
      <c r="C559" s="32"/>
      <c r="D559" s="32"/>
      <c r="E559" s="32"/>
      <c r="F559" s="32"/>
      <c r="G559" s="32"/>
      <c r="H559" s="32"/>
    </row>
    <row r="560" ht="15.75" customHeight="1">
      <c r="A560" s="32"/>
      <c r="B560" s="32"/>
      <c r="C560" s="32"/>
      <c r="D560" s="32"/>
      <c r="E560" s="32"/>
      <c r="F560" s="32"/>
      <c r="G560" s="32"/>
      <c r="H560" s="32"/>
    </row>
    <row r="561" ht="15.75" customHeight="1">
      <c r="A561" s="32"/>
      <c r="B561" s="32"/>
      <c r="C561" s="32"/>
      <c r="D561" s="32"/>
      <c r="E561" s="32"/>
      <c r="F561" s="32"/>
      <c r="G561" s="32"/>
      <c r="H561" s="32"/>
    </row>
    <row r="562" ht="15.75" customHeight="1">
      <c r="A562" s="32"/>
      <c r="B562" s="32"/>
      <c r="C562" s="32"/>
      <c r="D562" s="32"/>
      <c r="E562" s="32"/>
      <c r="F562" s="32"/>
      <c r="G562" s="32"/>
      <c r="H562" s="32"/>
    </row>
    <row r="563" ht="15.75" customHeight="1">
      <c r="A563" s="32"/>
      <c r="B563" s="32"/>
      <c r="C563" s="32"/>
      <c r="D563" s="32"/>
      <c r="E563" s="32"/>
      <c r="F563" s="32"/>
      <c r="G563" s="32"/>
      <c r="H563" s="32"/>
    </row>
    <row r="564" ht="15.75" customHeight="1">
      <c r="A564" s="32"/>
      <c r="B564" s="32"/>
      <c r="C564" s="32"/>
      <c r="D564" s="32"/>
      <c r="E564" s="32"/>
      <c r="F564" s="32"/>
      <c r="G564" s="32"/>
      <c r="H564" s="32"/>
    </row>
    <row r="565" ht="15.75" customHeight="1">
      <c r="A565" s="32"/>
      <c r="B565" s="32"/>
      <c r="C565" s="32"/>
      <c r="D565" s="32"/>
      <c r="E565" s="32"/>
      <c r="F565" s="32"/>
      <c r="G565" s="32"/>
      <c r="H565" s="32"/>
    </row>
    <row r="566" ht="15.75" customHeight="1">
      <c r="A566" s="32"/>
      <c r="B566" s="32"/>
      <c r="C566" s="32"/>
      <c r="D566" s="32"/>
      <c r="E566" s="32"/>
      <c r="F566" s="32"/>
      <c r="G566" s="32"/>
      <c r="H566" s="32"/>
    </row>
    <row r="567" ht="15.75" customHeight="1">
      <c r="A567" s="32"/>
      <c r="B567" s="32"/>
      <c r="C567" s="32"/>
      <c r="D567" s="32"/>
      <c r="E567" s="32"/>
      <c r="F567" s="32"/>
      <c r="G567" s="32"/>
      <c r="H567" s="32"/>
    </row>
    <row r="568" ht="15.75" customHeight="1">
      <c r="A568" s="32"/>
      <c r="B568" s="32"/>
      <c r="C568" s="32"/>
      <c r="D568" s="32"/>
      <c r="E568" s="32"/>
      <c r="F568" s="32"/>
      <c r="G568" s="32"/>
      <c r="H568" s="32"/>
    </row>
    <row r="569" ht="15.75" customHeight="1">
      <c r="A569" s="32"/>
      <c r="B569" s="32"/>
      <c r="C569" s="32"/>
      <c r="D569" s="32"/>
      <c r="E569" s="32"/>
      <c r="F569" s="32"/>
      <c r="G569" s="32"/>
      <c r="H569" s="32"/>
    </row>
    <row r="570" ht="15.75" customHeight="1">
      <c r="A570" s="32"/>
      <c r="B570" s="32"/>
      <c r="C570" s="32"/>
      <c r="D570" s="32"/>
      <c r="E570" s="32"/>
      <c r="F570" s="32"/>
      <c r="G570" s="32"/>
      <c r="H570" s="32"/>
    </row>
    <row r="571" ht="15.75" customHeight="1">
      <c r="A571" s="32"/>
      <c r="B571" s="32"/>
      <c r="C571" s="32"/>
      <c r="D571" s="32"/>
      <c r="E571" s="32"/>
      <c r="F571" s="32"/>
      <c r="G571" s="32"/>
      <c r="H571" s="32"/>
    </row>
    <row r="572" ht="15.75" customHeight="1">
      <c r="A572" s="32"/>
      <c r="B572" s="32"/>
      <c r="C572" s="32"/>
      <c r="D572" s="32"/>
      <c r="E572" s="32"/>
      <c r="F572" s="32"/>
      <c r="G572" s="32"/>
      <c r="H572" s="32"/>
    </row>
    <row r="573" ht="15.75" customHeight="1">
      <c r="A573" s="32"/>
      <c r="B573" s="32"/>
      <c r="C573" s="32"/>
      <c r="D573" s="32"/>
      <c r="E573" s="32"/>
      <c r="F573" s="32"/>
      <c r="G573" s="32"/>
      <c r="H573" s="32"/>
    </row>
    <row r="574" ht="15.75" customHeight="1">
      <c r="A574" s="32"/>
      <c r="B574" s="32"/>
      <c r="C574" s="32"/>
      <c r="D574" s="32"/>
      <c r="E574" s="32"/>
      <c r="F574" s="32"/>
      <c r="G574" s="32"/>
      <c r="H574" s="32"/>
    </row>
    <row r="575" ht="15.75" customHeight="1">
      <c r="A575" s="32"/>
      <c r="B575" s="32"/>
      <c r="C575" s="32"/>
      <c r="D575" s="32"/>
      <c r="E575" s="32"/>
      <c r="F575" s="32"/>
      <c r="G575" s="32"/>
      <c r="H575" s="32"/>
    </row>
    <row r="576" ht="15.75" customHeight="1">
      <c r="A576" s="32"/>
      <c r="B576" s="32"/>
      <c r="C576" s="32"/>
      <c r="D576" s="32"/>
      <c r="E576" s="32"/>
      <c r="F576" s="32"/>
      <c r="G576" s="32"/>
      <c r="H576" s="32"/>
    </row>
    <row r="577" ht="15.75" customHeight="1">
      <c r="A577" s="32"/>
      <c r="B577" s="32"/>
      <c r="C577" s="32"/>
      <c r="D577" s="32"/>
      <c r="E577" s="32"/>
      <c r="F577" s="32"/>
      <c r="G577" s="32"/>
      <c r="H577" s="32"/>
    </row>
    <row r="578" ht="15.75" customHeight="1">
      <c r="A578" s="32"/>
      <c r="B578" s="32"/>
      <c r="C578" s="32"/>
      <c r="D578" s="32"/>
      <c r="E578" s="32"/>
      <c r="F578" s="32"/>
      <c r="G578" s="32"/>
      <c r="H578" s="32"/>
    </row>
    <row r="579" ht="15.75" customHeight="1">
      <c r="A579" s="32"/>
      <c r="B579" s="32"/>
      <c r="C579" s="32"/>
      <c r="D579" s="32"/>
      <c r="E579" s="32"/>
      <c r="F579" s="32"/>
      <c r="G579" s="32"/>
      <c r="H579" s="32"/>
    </row>
    <row r="580" ht="15.75" customHeight="1">
      <c r="A580" s="32"/>
      <c r="B580" s="32"/>
      <c r="C580" s="32"/>
      <c r="D580" s="32"/>
      <c r="E580" s="32"/>
      <c r="F580" s="32"/>
      <c r="G580" s="32"/>
      <c r="H580" s="32"/>
    </row>
    <row r="581" ht="15.75" customHeight="1">
      <c r="A581" s="32"/>
      <c r="B581" s="32"/>
      <c r="C581" s="32"/>
      <c r="D581" s="32"/>
      <c r="E581" s="32"/>
      <c r="F581" s="32"/>
      <c r="G581" s="32"/>
      <c r="H581" s="32"/>
    </row>
    <row r="582" ht="15.75" customHeight="1">
      <c r="A582" s="32"/>
      <c r="B582" s="32"/>
      <c r="C582" s="32"/>
      <c r="D582" s="32"/>
      <c r="E582" s="32"/>
      <c r="F582" s="32"/>
      <c r="G582" s="32"/>
      <c r="H582" s="32"/>
    </row>
    <row r="583" ht="15.75" customHeight="1">
      <c r="A583" s="32"/>
      <c r="B583" s="32"/>
      <c r="C583" s="32"/>
      <c r="D583" s="32"/>
      <c r="E583" s="32"/>
      <c r="F583" s="32"/>
      <c r="G583" s="32"/>
      <c r="H583" s="32"/>
    </row>
    <row r="584" ht="15.75" customHeight="1">
      <c r="A584" s="32"/>
      <c r="B584" s="32"/>
      <c r="C584" s="32"/>
      <c r="D584" s="32"/>
      <c r="E584" s="32"/>
      <c r="F584" s="32"/>
      <c r="G584" s="32"/>
      <c r="H584" s="32"/>
    </row>
    <row r="585" ht="15.75" customHeight="1">
      <c r="A585" s="32"/>
      <c r="B585" s="32"/>
      <c r="C585" s="32"/>
      <c r="D585" s="32"/>
      <c r="E585" s="32"/>
      <c r="F585" s="32"/>
      <c r="G585" s="32"/>
      <c r="H585" s="32"/>
    </row>
    <row r="586" ht="15.75" customHeight="1">
      <c r="A586" s="32"/>
      <c r="B586" s="32"/>
      <c r="C586" s="32"/>
      <c r="D586" s="32"/>
      <c r="E586" s="32"/>
      <c r="F586" s="32"/>
      <c r="G586" s="32"/>
      <c r="H586" s="32"/>
    </row>
    <row r="587" ht="15.75" customHeight="1">
      <c r="A587" s="32"/>
      <c r="B587" s="32"/>
      <c r="C587" s="32"/>
      <c r="D587" s="32"/>
      <c r="E587" s="32"/>
      <c r="F587" s="32"/>
      <c r="G587" s="32"/>
      <c r="H587" s="32"/>
    </row>
    <row r="588" ht="15.75" customHeight="1">
      <c r="A588" s="32"/>
      <c r="B588" s="32"/>
      <c r="C588" s="32"/>
      <c r="D588" s="32"/>
      <c r="E588" s="32"/>
      <c r="F588" s="32"/>
      <c r="G588" s="32"/>
      <c r="H588" s="32"/>
    </row>
    <row r="589" ht="15.75" customHeight="1">
      <c r="A589" s="32"/>
      <c r="B589" s="32"/>
      <c r="C589" s="32"/>
      <c r="D589" s="32"/>
      <c r="E589" s="32"/>
      <c r="F589" s="32"/>
      <c r="G589" s="32"/>
      <c r="H589" s="32"/>
    </row>
    <row r="590" ht="15.75" customHeight="1">
      <c r="A590" s="32"/>
      <c r="B590" s="32"/>
      <c r="C590" s="32"/>
      <c r="D590" s="32"/>
      <c r="E590" s="32"/>
      <c r="F590" s="32"/>
      <c r="G590" s="32"/>
      <c r="H590" s="32"/>
    </row>
    <row r="591" ht="15.75" customHeight="1">
      <c r="A591" s="32"/>
      <c r="B591" s="32"/>
      <c r="C591" s="32"/>
      <c r="D591" s="32"/>
      <c r="E591" s="32"/>
      <c r="F591" s="32"/>
      <c r="G591" s="32"/>
      <c r="H591" s="32"/>
    </row>
    <row r="592" ht="15.75" customHeight="1">
      <c r="A592" s="32"/>
      <c r="B592" s="32"/>
      <c r="C592" s="32"/>
      <c r="D592" s="32"/>
      <c r="E592" s="32"/>
      <c r="F592" s="32"/>
      <c r="G592" s="32"/>
      <c r="H592" s="32"/>
    </row>
    <row r="593" ht="15.75" customHeight="1">
      <c r="A593" s="32"/>
      <c r="B593" s="32"/>
      <c r="C593" s="32"/>
      <c r="D593" s="32"/>
      <c r="E593" s="32"/>
      <c r="F593" s="32"/>
      <c r="G593" s="32"/>
      <c r="H593" s="32"/>
    </row>
    <row r="594" ht="15.75" customHeight="1">
      <c r="A594" s="32"/>
      <c r="B594" s="32"/>
      <c r="C594" s="32"/>
      <c r="D594" s="32"/>
      <c r="E594" s="32"/>
      <c r="F594" s="32"/>
      <c r="G594" s="32"/>
      <c r="H594" s="32"/>
    </row>
    <row r="595" ht="15.75" customHeight="1">
      <c r="A595" s="32"/>
      <c r="B595" s="32"/>
      <c r="C595" s="32"/>
      <c r="D595" s="32"/>
      <c r="E595" s="32"/>
      <c r="F595" s="32"/>
      <c r="G595" s="32"/>
      <c r="H595" s="32"/>
    </row>
    <row r="596" ht="15.75" customHeight="1">
      <c r="A596" s="32"/>
      <c r="B596" s="32"/>
      <c r="C596" s="32"/>
      <c r="D596" s="32"/>
      <c r="E596" s="32"/>
      <c r="F596" s="32"/>
      <c r="G596" s="32"/>
      <c r="H596" s="32"/>
    </row>
    <row r="597" ht="15.75" customHeight="1">
      <c r="A597" s="32"/>
      <c r="B597" s="32"/>
      <c r="C597" s="32"/>
      <c r="D597" s="32"/>
      <c r="E597" s="32"/>
      <c r="F597" s="32"/>
      <c r="G597" s="32"/>
      <c r="H597" s="32"/>
    </row>
    <row r="598" ht="15.75" customHeight="1">
      <c r="A598" s="32"/>
      <c r="B598" s="32"/>
      <c r="C598" s="32"/>
      <c r="D598" s="32"/>
      <c r="E598" s="32"/>
      <c r="F598" s="32"/>
      <c r="G598" s="32"/>
      <c r="H598" s="32"/>
    </row>
    <row r="599" ht="15.75" customHeight="1">
      <c r="A599" s="32"/>
      <c r="B599" s="32"/>
      <c r="C599" s="32"/>
      <c r="D599" s="32"/>
      <c r="E599" s="32"/>
      <c r="F599" s="32"/>
      <c r="G599" s="32"/>
      <c r="H599" s="32"/>
    </row>
    <row r="600" ht="15.75" customHeight="1">
      <c r="A600" s="32"/>
      <c r="B600" s="32"/>
      <c r="C600" s="32"/>
      <c r="D600" s="32"/>
      <c r="E600" s="32"/>
      <c r="F600" s="32"/>
      <c r="G600" s="32"/>
      <c r="H600" s="32"/>
    </row>
    <row r="601" ht="15.75" customHeight="1">
      <c r="A601" s="32"/>
      <c r="B601" s="32"/>
      <c r="C601" s="32"/>
      <c r="D601" s="32"/>
      <c r="E601" s="32"/>
      <c r="F601" s="32"/>
      <c r="G601" s="32"/>
      <c r="H601" s="32"/>
    </row>
    <row r="602" ht="15.75" customHeight="1">
      <c r="A602" s="32"/>
      <c r="B602" s="32"/>
      <c r="C602" s="32"/>
      <c r="D602" s="32"/>
      <c r="E602" s="32"/>
      <c r="F602" s="32"/>
      <c r="G602" s="32"/>
      <c r="H602" s="32"/>
    </row>
    <row r="603" ht="15.75" customHeight="1">
      <c r="A603" s="32"/>
      <c r="B603" s="32"/>
      <c r="C603" s="32"/>
      <c r="D603" s="32"/>
      <c r="E603" s="32"/>
      <c r="F603" s="32"/>
      <c r="G603" s="32"/>
      <c r="H603" s="32"/>
    </row>
    <row r="604" ht="15.75" customHeight="1">
      <c r="A604" s="32"/>
      <c r="B604" s="32"/>
      <c r="C604" s="32"/>
      <c r="D604" s="32"/>
      <c r="E604" s="32"/>
      <c r="F604" s="32"/>
      <c r="G604" s="32"/>
      <c r="H604" s="32"/>
    </row>
    <row r="605" ht="15.75" customHeight="1">
      <c r="A605" s="32"/>
      <c r="B605" s="32"/>
      <c r="C605" s="32"/>
      <c r="D605" s="32"/>
      <c r="E605" s="32"/>
      <c r="F605" s="32"/>
      <c r="G605" s="32"/>
      <c r="H605" s="32"/>
    </row>
    <row r="606" ht="15.75" customHeight="1">
      <c r="A606" s="32"/>
      <c r="B606" s="32"/>
      <c r="C606" s="32"/>
      <c r="D606" s="32"/>
      <c r="E606" s="32"/>
      <c r="F606" s="32"/>
      <c r="G606" s="32"/>
      <c r="H606" s="32"/>
    </row>
    <row r="607" ht="15.75" customHeight="1">
      <c r="A607" s="32"/>
      <c r="B607" s="32"/>
      <c r="C607" s="32"/>
      <c r="D607" s="32"/>
      <c r="E607" s="32"/>
      <c r="F607" s="32"/>
      <c r="G607" s="32"/>
      <c r="H607" s="32"/>
    </row>
    <row r="608" ht="15.75" customHeight="1">
      <c r="A608" s="32"/>
      <c r="B608" s="32"/>
      <c r="C608" s="32"/>
      <c r="D608" s="32"/>
      <c r="E608" s="32"/>
      <c r="F608" s="32"/>
      <c r="G608" s="32"/>
      <c r="H608" s="32"/>
    </row>
    <row r="609" ht="15.75" customHeight="1">
      <c r="A609" s="32"/>
      <c r="B609" s="32"/>
      <c r="C609" s="32"/>
      <c r="D609" s="32"/>
      <c r="E609" s="32"/>
      <c r="F609" s="32"/>
      <c r="G609" s="32"/>
      <c r="H609" s="32"/>
    </row>
    <row r="610" ht="15.75" customHeight="1">
      <c r="A610" s="32"/>
      <c r="B610" s="32"/>
      <c r="C610" s="32"/>
      <c r="D610" s="32"/>
      <c r="E610" s="32"/>
      <c r="F610" s="32"/>
      <c r="G610" s="32"/>
      <c r="H610" s="32"/>
    </row>
    <row r="611" ht="15.75" customHeight="1">
      <c r="A611" s="32"/>
      <c r="B611" s="32"/>
      <c r="C611" s="32"/>
      <c r="D611" s="32"/>
      <c r="E611" s="32"/>
      <c r="F611" s="32"/>
      <c r="G611" s="32"/>
      <c r="H611" s="32"/>
    </row>
    <row r="612" ht="15.75" customHeight="1">
      <c r="A612" s="32"/>
      <c r="B612" s="32"/>
      <c r="C612" s="32"/>
      <c r="D612" s="32"/>
      <c r="E612" s="32"/>
      <c r="F612" s="32"/>
      <c r="G612" s="32"/>
      <c r="H612" s="32"/>
    </row>
    <row r="613" ht="15.75" customHeight="1">
      <c r="A613" s="32"/>
      <c r="B613" s="32"/>
      <c r="C613" s="32"/>
      <c r="D613" s="32"/>
      <c r="E613" s="32"/>
      <c r="F613" s="32"/>
      <c r="G613" s="32"/>
      <c r="H613" s="32"/>
    </row>
    <row r="614" ht="15.75" customHeight="1">
      <c r="A614" s="32"/>
      <c r="B614" s="32"/>
      <c r="C614" s="32"/>
      <c r="D614" s="32"/>
      <c r="E614" s="32"/>
      <c r="F614" s="32"/>
      <c r="G614" s="32"/>
      <c r="H614" s="32"/>
    </row>
    <row r="615" ht="15.75" customHeight="1">
      <c r="A615" s="32"/>
      <c r="B615" s="32"/>
      <c r="C615" s="32"/>
      <c r="D615" s="32"/>
      <c r="E615" s="32"/>
      <c r="F615" s="32"/>
      <c r="G615" s="32"/>
      <c r="H615" s="32"/>
    </row>
    <row r="616" ht="15.75" customHeight="1">
      <c r="A616" s="32"/>
      <c r="B616" s="32"/>
      <c r="C616" s="32"/>
      <c r="D616" s="32"/>
      <c r="E616" s="32"/>
      <c r="F616" s="32"/>
      <c r="G616" s="32"/>
      <c r="H616" s="32"/>
    </row>
    <row r="617" ht="15.75" customHeight="1">
      <c r="A617" s="32"/>
      <c r="B617" s="32"/>
      <c r="C617" s="32"/>
      <c r="D617" s="32"/>
      <c r="E617" s="32"/>
      <c r="F617" s="32"/>
      <c r="G617" s="32"/>
      <c r="H617" s="32"/>
    </row>
    <row r="618" ht="15.75" customHeight="1">
      <c r="A618" s="32"/>
      <c r="B618" s="32"/>
      <c r="C618" s="32"/>
      <c r="D618" s="32"/>
      <c r="E618" s="32"/>
      <c r="F618" s="32"/>
      <c r="G618" s="32"/>
      <c r="H618" s="32"/>
    </row>
    <row r="619" ht="15.75" customHeight="1">
      <c r="A619" s="32"/>
      <c r="B619" s="32"/>
      <c r="C619" s="32"/>
      <c r="D619" s="32"/>
      <c r="E619" s="32"/>
      <c r="F619" s="32"/>
      <c r="G619" s="32"/>
      <c r="H619" s="32"/>
    </row>
    <row r="620" ht="15.75" customHeight="1">
      <c r="A620" s="32"/>
      <c r="B620" s="32"/>
      <c r="C620" s="32"/>
      <c r="D620" s="32"/>
      <c r="E620" s="32"/>
      <c r="F620" s="32"/>
      <c r="G620" s="32"/>
      <c r="H620" s="32"/>
    </row>
    <row r="621" ht="15.75" customHeight="1">
      <c r="A621" s="32"/>
      <c r="B621" s="32"/>
      <c r="C621" s="32"/>
      <c r="D621" s="32"/>
      <c r="E621" s="32"/>
      <c r="F621" s="32"/>
      <c r="G621" s="32"/>
      <c r="H621" s="32"/>
    </row>
    <row r="622" ht="15.75" customHeight="1">
      <c r="A622" s="32"/>
      <c r="B622" s="32"/>
      <c r="C622" s="32"/>
      <c r="D622" s="32"/>
      <c r="E622" s="32"/>
      <c r="F622" s="32"/>
      <c r="G622" s="32"/>
      <c r="H622" s="32"/>
    </row>
    <row r="623" ht="15.75" customHeight="1">
      <c r="A623" s="32"/>
      <c r="B623" s="32"/>
      <c r="C623" s="32"/>
      <c r="D623" s="32"/>
      <c r="E623" s="32"/>
      <c r="F623" s="32"/>
      <c r="G623" s="32"/>
      <c r="H623" s="32"/>
    </row>
    <row r="624" ht="15.75" customHeight="1">
      <c r="A624" s="32"/>
      <c r="B624" s="32"/>
      <c r="C624" s="32"/>
      <c r="D624" s="32"/>
      <c r="E624" s="32"/>
      <c r="F624" s="32"/>
      <c r="G624" s="32"/>
      <c r="H624" s="32"/>
    </row>
    <row r="625" ht="15.75" customHeight="1">
      <c r="A625" s="32"/>
      <c r="B625" s="32"/>
      <c r="C625" s="32"/>
      <c r="D625" s="32"/>
      <c r="E625" s="32"/>
      <c r="F625" s="32"/>
      <c r="G625" s="32"/>
      <c r="H625" s="32"/>
    </row>
    <row r="626" ht="15.75" customHeight="1">
      <c r="A626" s="32"/>
      <c r="B626" s="32"/>
      <c r="C626" s="32"/>
      <c r="D626" s="32"/>
      <c r="E626" s="32"/>
      <c r="F626" s="32"/>
      <c r="G626" s="32"/>
      <c r="H626" s="32"/>
    </row>
    <row r="627" ht="15.75" customHeight="1">
      <c r="A627" s="32"/>
      <c r="B627" s="32"/>
      <c r="C627" s="32"/>
      <c r="D627" s="32"/>
      <c r="E627" s="32"/>
      <c r="F627" s="32"/>
      <c r="G627" s="32"/>
      <c r="H627" s="32"/>
    </row>
    <row r="628" ht="15.75" customHeight="1">
      <c r="A628" s="32"/>
      <c r="B628" s="32"/>
      <c r="C628" s="32"/>
      <c r="D628" s="32"/>
      <c r="E628" s="32"/>
      <c r="F628" s="32"/>
      <c r="G628" s="32"/>
      <c r="H628" s="32"/>
    </row>
    <row r="629" ht="15.75" customHeight="1">
      <c r="A629" s="32"/>
      <c r="B629" s="32"/>
      <c r="C629" s="32"/>
      <c r="D629" s="32"/>
      <c r="E629" s="32"/>
      <c r="F629" s="32"/>
      <c r="G629" s="32"/>
      <c r="H629" s="32"/>
    </row>
    <row r="630" ht="15.75" customHeight="1">
      <c r="A630" s="32"/>
      <c r="B630" s="32"/>
      <c r="C630" s="32"/>
      <c r="D630" s="32"/>
      <c r="E630" s="32"/>
      <c r="F630" s="32"/>
      <c r="G630" s="32"/>
      <c r="H630" s="32"/>
    </row>
    <row r="631" ht="15.75" customHeight="1">
      <c r="A631" s="32"/>
      <c r="B631" s="32"/>
      <c r="C631" s="32"/>
      <c r="D631" s="32"/>
      <c r="E631" s="32"/>
      <c r="F631" s="32"/>
      <c r="G631" s="32"/>
      <c r="H631" s="32"/>
    </row>
    <row r="632" ht="15.75" customHeight="1">
      <c r="A632" s="32"/>
      <c r="B632" s="32"/>
      <c r="C632" s="32"/>
      <c r="D632" s="32"/>
      <c r="E632" s="32"/>
      <c r="F632" s="32"/>
      <c r="G632" s="32"/>
      <c r="H632" s="32"/>
    </row>
    <row r="633" ht="15.75" customHeight="1">
      <c r="A633" s="32"/>
      <c r="B633" s="32"/>
      <c r="C633" s="32"/>
      <c r="D633" s="32"/>
      <c r="E633" s="32"/>
      <c r="F633" s="32"/>
      <c r="G633" s="32"/>
      <c r="H633" s="32"/>
    </row>
    <row r="634" ht="15.75" customHeight="1">
      <c r="A634" s="32"/>
      <c r="B634" s="32"/>
      <c r="C634" s="32"/>
      <c r="D634" s="32"/>
      <c r="E634" s="32"/>
      <c r="F634" s="32"/>
      <c r="G634" s="32"/>
      <c r="H634" s="32"/>
    </row>
    <row r="635" ht="15.75" customHeight="1">
      <c r="A635" s="32"/>
      <c r="B635" s="32"/>
      <c r="C635" s="32"/>
      <c r="D635" s="32"/>
      <c r="E635" s="32"/>
      <c r="F635" s="32"/>
      <c r="G635" s="32"/>
      <c r="H635" s="32"/>
    </row>
    <row r="636" ht="15.75" customHeight="1">
      <c r="A636" s="32"/>
      <c r="B636" s="32"/>
      <c r="C636" s="32"/>
      <c r="D636" s="32"/>
      <c r="E636" s="32"/>
      <c r="F636" s="32"/>
      <c r="G636" s="32"/>
      <c r="H636" s="32"/>
    </row>
    <row r="637" ht="15.75" customHeight="1">
      <c r="A637" s="32"/>
      <c r="B637" s="32"/>
      <c r="C637" s="32"/>
      <c r="D637" s="32"/>
      <c r="E637" s="32"/>
      <c r="F637" s="32"/>
      <c r="G637" s="32"/>
      <c r="H637" s="32"/>
    </row>
    <row r="638" ht="15.75" customHeight="1">
      <c r="A638" s="32"/>
      <c r="B638" s="32"/>
      <c r="C638" s="32"/>
      <c r="D638" s="32"/>
      <c r="E638" s="32"/>
      <c r="F638" s="32"/>
      <c r="G638" s="32"/>
      <c r="H638" s="32"/>
    </row>
    <row r="639" ht="15.75" customHeight="1">
      <c r="A639" s="32"/>
      <c r="B639" s="32"/>
      <c r="C639" s="32"/>
      <c r="D639" s="32"/>
      <c r="E639" s="32"/>
      <c r="F639" s="32"/>
      <c r="G639" s="32"/>
      <c r="H639" s="32"/>
    </row>
    <row r="640" ht="15.75" customHeight="1">
      <c r="A640" s="32"/>
      <c r="B640" s="32"/>
      <c r="C640" s="32"/>
      <c r="D640" s="32"/>
      <c r="E640" s="32"/>
      <c r="F640" s="32"/>
      <c r="G640" s="32"/>
      <c r="H640" s="32"/>
    </row>
    <row r="641" ht="15.75" customHeight="1">
      <c r="A641" s="32"/>
      <c r="B641" s="32"/>
      <c r="C641" s="32"/>
      <c r="D641" s="32"/>
      <c r="E641" s="32"/>
      <c r="F641" s="32"/>
      <c r="G641" s="32"/>
      <c r="H641" s="32"/>
    </row>
    <row r="642" ht="15.75" customHeight="1">
      <c r="A642" s="32"/>
      <c r="B642" s="32"/>
      <c r="C642" s="32"/>
      <c r="D642" s="32"/>
      <c r="E642" s="32"/>
      <c r="F642" s="32"/>
      <c r="G642" s="32"/>
      <c r="H642" s="32"/>
    </row>
    <row r="643" ht="15.75" customHeight="1">
      <c r="A643" s="32"/>
      <c r="B643" s="32"/>
      <c r="C643" s="32"/>
      <c r="D643" s="32"/>
      <c r="E643" s="32"/>
      <c r="F643" s="32"/>
      <c r="G643" s="32"/>
      <c r="H643" s="32"/>
    </row>
    <row r="644" ht="15.75" customHeight="1">
      <c r="A644" s="32"/>
      <c r="B644" s="32"/>
      <c r="C644" s="32"/>
      <c r="D644" s="32"/>
      <c r="E644" s="32"/>
      <c r="F644" s="32"/>
      <c r="G644" s="32"/>
      <c r="H644" s="32"/>
    </row>
    <row r="645" ht="15.75" customHeight="1">
      <c r="A645" s="32"/>
      <c r="B645" s="32"/>
      <c r="C645" s="32"/>
      <c r="D645" s="32"/>
      <c r="E645" s="32"/>
      <c r="F645" s="32"/>
      <c r="G645" s="32"/>
      <c r="H645" s="32"/>
    </row>
    <row r="646" ht="15.75" customHeight="1">
      <c r="A646" s="32"/>
      <c r="B646" s="32"/>
      <c r="C646" s="32"/>
      <c r="D646" s="32"/>
      <c r="E646" s="32"/>
      <c r="F646" s="32"/>
      <c r="G646" s="32"/>
      <c r="H646" s="32"/>
    </row>
    <row r="647" ht="15.75" customHeight="1">
      <c r="A647" s="32"/>
      <c r="B647" s="32"/>
      <c r="C647" s="32"/>
      <c r="D647" s="32"/>
      <c r="E647" s="32"/>
      <c r="F647" s="32"/>
      <c r="G647" s="32"/>
      <c r="H647" s="32"/>
    </row>
    <row r="648" ht="15.75" customHeight="1">
      <c r="A648" s="32"/>
      <c r="B648" s="32"/>
      <c r="C648" s="32"/>
      <c r="D648" s="32"/>
      <c r="E648" s="32"/>
      <c r="F648" s="32"/>
      <c r="G648" s="32"/>
      <c r="H648" s="32"/>
    </row>
    <row r="649" ht="15.75" customHeight="1">
      <c r="A649" s="32"/>
      <c r="B649" s="32"/>
      <c r="C649" s="32"/>
      <c r="D649" s="32"/>
      <c r="E649" s="32"/>
      <c r="F649" s="32"/>
      <c r="G649" s="32"/>
      <c r="H649" s="32"/>
    </row>
    <row r="650" ht="15.75" customHeight="1">
      <c r="A650" s="32"/>
      <c r="B650" s="32"/>
      <c r="C650" s="32"/>
      <c r="D650" s="32"/>
      <c r="E650" s="32"/>
      <c r="F650" s="32"/>
      <c r="G650" s="32"/>
      <c r="H650" s="32"/>
    </row>
    <row r="651" ht="15.75" customHeight="1">
      <c r="A651" s="32"/>
      <c r="B651" s="32"/>
      <c r="C651" s="32"/>
      <c r="D651" s="32"/>
      <c r="E651" s="32"/>
      <c r="F651" s="32"/>
      <c r="G651" s="32"/>
      <c r="H651" s="32"/>
    </row>
    <row r="652" ht="15.75" customHeight="1">
      <c r="A652" s="32"/>
      <c r="B652" s="32"/>
      <c r="C652" s="32"/>
      <c r="D652" s="32"/>
      <c r="E652" s="32"/>
      <c r="F652" s="32"/>
      <c r="G652" s="32"/>
      <c r="H652" s="32"/>
    </row>
    <row r="653" ht="15.75" customHeight="1">
      <c r="A653" s="32"/>
      <c r="B653" s="32"/>
      <c r="C653" s="32"/>
      <c r="D653" s="32"/>
      <c r="E653" s="32"/>
      <c r="F653" s="32"/>
      <c r="G653" s="32"/>
      <c r="H653" s="32"/>
    </row>
    <row r="654" ht="15.75" customHeight="1">
      <c r="A654" s="32"/>
      <c r="B654" s="32"/>
      <c r="C654" s="32"/>
      <c r="D654" s="32"/>
      <c r="E654" s="32"/>
      <c r="F654" s="32"/>
      <c r="G654" s="32"/>
      <c r="H654" s="32"/>
    </row>
    <row r="655" ht="15.75" customHeight="1">
      <c r="A655" s="32"/>
      <c r="B655" s="32"/>
      <c r="C655" s="32"/>
      <c r="D655" s="32"/>
      <c r="E655" s="32"/>
      <c r="F655" s="32"/>
      <c r="G655" s="32"/>
      <c r="H655" s="32"/>
    </row>
    <row r="656" ht="15.75" customHeight="1">
      <c r="A656" s="32"/>
      <c r="B656" s="32"/>
      <c r="C656" s="32"/>
      <c r="D656" s="32"/>
      <c r="E656" s="32"/>
      <c r="F656" s="32"/>
      <c r="G656" s="32"/>
      <c r="H656" s="32"/>
    </row>
    <row r="657" ht="15.75" customHeight="1">
      <c r="A657" s="32"/>
      <c r="B657" s="32"/>
      <c r="C657" s="32"/>
      <c r="D657" s="32"/>
      <c r="E657" s="32"/>
      <c r="F657" s="32"/>
      <c r="G657" s="32"/>
      <c r="H657" s="32"/>
    </row>
    <row r="658" ht="15.75" customHeight="1">
      <c r="A658" s="32"/>
      <c r="B658" s="32"/>
      <c r="C658" s="32"/>
      <c r="D658" s="32"/>
      <c r="E658" s="32"/>
      <c r="F658" s="32"/>
      <c r="G658" s="32"/>
      <c r="H658" s="32"/>
    </row>
    <row r="659" ht="15.75" customHeight="1">
      <c r="A659" s="32"/>
      <c r="B659" s="32"/>
      <c r="C659" s="32"/>
      <c r="D659" s="32"/>
      <c r="E659" s="32"/>
      <c r="F659" s="32"/>
      <c r="G659" s="32"/>
      <c r="H659" s="32"/>
    </row>
    <row r="660" ht="15.75" customHeight="1">
      <c r="A660" s="32"/>
      <c r="B660" s="32"/>
      <c r="C660" s="32"/>
      <c r="D660" s="32"/>
      <c r="E660" s="32"/>
      <c r="F660" s="32"/>
      <c r="G660" s="32"/>
      <c r="H660" s="32"/>
    </row>
    <row r="661" ht="15.75" customHeight="1">
      <c r="A661" s="32"/>
      <c r="B661" s="32"/>
      <c r="C661" s="32"/>
      <c r="D661" s="32"/>
      <c r="E661" s="32"/>
      <c r="F661" s="32"/>
      <c r="G661" s="32"/>
      <c r="H661" s="32"/>
    </row>
    <row r="662" ht="15.75" customHeight="1">
      <c r="A662" s="32"/>
      <c r="B662" s="32"/>
      <c r="C662" s="32"/>
      <c r="D662" s="32"/>
      <c r="E662" s="32"/>
      <c r="F662" s="32"/>
      <c r="G662" s="32"/>
      <c r="H662" s="32"/>
    </row>
    <row r="663" ht="15.75" customHeight="1">
      <c r="A663" s="32"/>
      <c r="B663" s="32"/>
      <c r="C663" s="32"/>
      <c r="D663" s="32"/>
      <c r="E663" s="32"/>
      <c r="F663" s="32"/>
      <c r="G663" s="32"/>
      <c r="H663" s="32"/>
    </row>
    <row r="664" ht="15.75" customHeight="1">
      <c r="A664" s="32"/>
      <c r="B664" s="32"/>
      <c r="C664" s="32"/>
      <c r="D664" s="32"/>
      <c r="E664" s="32"/>
      <c r="F664" s="32"/>
      <c r="G664" s="32"/>
      <c r="H664" s="32"/>
    </row>
    <row r="665" ht="15.75" customHeight="1">
      <c r="A665" s="32"/>
      <c r="B665" s="32"/>
      <c r="C665" s="32"/>
      <c r="D665" s="32"/>
      <c r="E665" s="32"/>
      <c r="F665" s="32"/>
      <c r="G665" s="32"/>
      <c r="H665" s="32"/>
    </row>
    <row r="666" ht="15.75" customHeight="1">
      <c r="A666" s="32"/>
      <c r="B666" s="32"/>
      <c r="C666" s="32"/>
      <c r="D666" s="32"/>
      <c r="E666" s="32"/>
      <c r="F666" s="32"/>
      <c r="G666" s="32"/>
      <c r="H666" s="32"/>
    </row>
    <row r="667" ht="15.75" customHeight="1">
      <c r="A667" s="32"/>
      <c r="B667" s="32"/>
      <c r="C667" s="32"/>
      <c r="D667" s="32"/>
      <c r="E667" s="32"/>
      <c r="F667" s="32"/>
      <c r="G667" s="32"/>
      <c r="H667" s="32"/>
    </row>
    <row r="668" ht="15.75" customHeight="1">
      <c r="A668" s="32"/>
      <c r="B668" s="32"/>
      <c r="C668" s="32"/>
      <c r="D668" s="32"/>
      <c r="E668" s="32"/>
      <c r="F668" s="32"/>
      <c r="G668" s="32"/>
      <c r="H668" s="32"/>
    </row>
    <row r="669" ht="15.75" customHeight="1">
      <c r="A669" s="32"/>
      <c r="B669" s="32"/>
      <c r="C669" s="32"/>
      <c r="D669" s="32"/>
      <c r="E669" s="32"/>
      <c r="F669" s="32"/>
      <c r="G669" s="32"/>
      <c r="H669" s="32"/>
    </row>
    <row r="670" ht="15.75" customHeight="1">
      <c r="A670" s="32"/>
      <c r="B670" s="32"/>
      <c r="C670" s="32"/>
      <c r="D670" s="32"/>
      <c r="E670" s="32"/>
      <c r="F670" s="32"/>
      <c r="G670" s="32"/>
      <c r="H670" s="32"/>
    </row>
    <row r="671" ht="15.75" customHeight="1">
      <c r="A671" s="32"/>
      <c r="B671" s="32"/>
      <c r="C671" s="32"/>
      <c r="D671" s="32"/>
      <c r="E671" s="32"/>
      <c r="F671" s="32"/>
      <c r="G671" s="32"/>
      <c r="H671" s="32"/>
    </row>
    <row r="672" ht="15.75" customHeight="1">
      <c r="A672" s="32"/>
      <c r="B672" s="32"/>
      <c r="C672" s="32"/>
      <c r="D672" s="32"/>
      <c r="E672" s="32"/>
      <c r="F672" s="32"/>
      <c r="G672" s="32"/>
      <c r="H672" s="32"/>
    </row>
    <row r="673" ht="15.75" customHeight="1">
      <c r="A673" s="32"/>
      <c r="B673" s="32"/>
      <c r="C673" s="32"/>
      <c r="D673" s="32"/>
      <c r="E673" s="32"/>
      <c r="F673" s="32"/>
      <c r="G673" s="32"/>
      <c r="H673" s="32"/>
    </row>
    <row r="674" ht="15.75" customHeight="1">
      <c r="A674" s="32"/>
      <c r="B674" s="32"/>
      <c r="C674" s="32"/>
      <c r="D674" s="32"/>
      <c r="E674" s="32"/>
      <c r="F674" s="32"/>
      <c r="G674" s="32"/>
      <c r="H674" s="32"/>
    </row>
    <row r="675" ht="15.75" customHeight="1">
      <c r="A675" s="32"/>
      <c r="B675" s="32"/>
      <c r="C675" s="32"/>
      <c r="D675" s="32"/>
      <c r="E675" s="32"/>
      <c r="F675" s="32"/>
      <c r="G675" s="32"/>
      <c r="H675" s="32"/>
    </row>
    <row r="676" ht="15.75" customHeight="1">
      <c r="A676" s="32"/>
      <c r="B676" s="32"/>
      <c r="C676" s="32"/>
      <c r="D676" s="32"/>
      <c r="E676" s="32"/>
      <c r="F676" s="32"/>
      <c r="G676" s="32"/>
      <c r="H676" s="32"/>
    </row>
    <row r="677" ht="15.75" customHeight="1">
      <c r="A677" s="32"/>
      <c r="B677" s="32"/>
      <c r="C677" s="32"/>
      <c r="D677" s="32"/>
      <c r="E677" s="32"/>
      <c r="F677" s="32"/>
      <c r="G677" s="32"/>
      <c r="H677" s="32"/>
    </row>
    <row r="678" ht="15.75" customHeight="1">
      <c r="A678" s="32"/>
      <c r="B678" s="32"/>
      <c r="C678" s="32"/>
      <c r="D678" s="32"/>
      <c r="E678" s="32"/>
      <c r="F678" s="32"/>
      <c r="G678" s="32"/>
      <c r="H678" s="32"/>
    </row>
    <row r="679" ht="15.75" customHeight="1">
      <c r="A679" s="32"/>
      <c r="B679" s="32"/>
      <c r="C679" s="32"/>
      <c r="D679" s="32"/>
      <c r="E679" s="32"/>
      <c r="F679" s="32"/>
      <c r="G679" s="32"/>
      <c r="H679" s="32"/>
    </row>
    <row r="680" ht="15.75" customHeight="1">
      <c r="A680" s="32"/>
      <c r="B680" s="32"/>
      <c r="C680" s="32"/>
      <c r="D680" s="32"/>
      <c r="E680" s="32"/>
      <c r="F680" s="32"/>
      <c r="G680" s="32"/>
      <c r="H680" s="32"/>
    </row>
    <row r="681" ht="15.75" customHeight="1">
      <c r="A681" s="32"/>
      <c r="B681" s="32"/>
      <c r="C681" s="32"/>
      <c r="D681" s="32"/>
      <c r="E681" s="32"/>
      <c r="F681" s="32"/>
      <c r="G681" s="32"/>
      <c r="H681" s="32"/>
    </row>
    <row r="682" ht="15.75" customHeight="1">
      <c r="A682" s="32"/>
      <c r="B682" s="32"/>
      <c r="C682" s="32"/>
      <c r="D682" s="32"/>
      <c r="E682" s="32"/>
      <c r="F682" s="32"/>
      <c r="G682" s="32"/>
      <c r="H682" s="32"/>
    </row>
    <row r="683" ht="15.75" customHeight="1">
      <c r="A683" s="32"/>
      <c r="B683" s="32"/>
      <c r="C683" s="32"/>
      <c r="D683" s="32"/>
      <c r="E683" s="32"/>
      <c r="F683" s="32"/>
      <c r="G683" s="32"/>
      <c r="H683" s="32"/>
    </row>
    <row r="684" ht="15.75" customHeight="1">
      <c r="A684" s="32"/>
      <c r="B684" s="32"/>
      <c r="C684" s="32"/>
      <c r="D684" s="32"/>
      <c r="E684" s="32"/>
      <c r="F684" s="32"/>
      <c r="G684" s="32"/>
      <c r="H684" s="32"/>
    </row>
    <row r="685" ht="15.75" customHeight="1">
      <c r="A685" s="32"/>
      <c r="B685" s="32"/>
      <c r="C685" s="32"/>
      <c r="D685" s="32"/>
      <c r="E685" s="32"/>
      <c r="F685" s="32"/>
      <c r="G685" s="32"/>
      <c r="H685" s="32"/>
    </row>
    <row r="686" ht="15.75" customHeight="1">
      <c r="A686" s="32"/>
      <c r="B686" s="32"/>
      <c r="C686" s="32"/>
      <c r="D686" s="32"/>
      <c r="E686" s="32"/>
      <c r="F686" s="32"/>
      <c r="G686" s="32"/>
      <c r="H686" s="32"/>
    </row>
    <row r="687" ht="15.75" customHeight="1">
      <c r="A687" s="32"/>
      <c r="B687" s="32"/>
      <c r="C687" s="32"/>
      <c r="D687" s="32"/>
      <c r="E687" s="32"/>
      <c r="F687" s="32"/>
      <c r="G687" s="32"/>
      <c r="H687" s="32"/>
    </row>
    <row r="688" ht="15.75" customHeight="1">
      <c r="A688" s="32"/>
      <c r="B688" s="32"/>
      <c r="C688" s="32"/>
      <c r="D688" s="32"/>
      <c r="E688" s="32"/>
      <c r="F688" s="32"/>
      <c r="G688" s="32"/>
      <c r="H688" s="32"/>
    </row>
    <row r="689" ht="15.75" customHeight="1">
      <c r="A689" s="32"/>
      <c r="B689" s="32"/>
      <c r="C689" s="32"/>
      <c r="D689" s="32"/>
      <c r="E689" s="32"/>
      <c r="F689" s="32"/>
      <c r="G689" s="32"/>
      <c r="H689" s="32"/>
    </row>
    <row r="690" ht="15.75" customHeight="1">
      <c r="A690" s="32"/>
      <c r="B690" s="32"/>
      <c r="C690" s="32"/>
      <c r="D690" s="32"/>
      <c r="E690" s="32"/>
      <c r="F690" s="32"/>
      <c r="G690" s="32"/>
      <c r="H690" s="32"/>
    </row>
    <row r="691" ht="15.75" customHeight="1">
      <c r="A691" s="32"/>
      <c r="B691" s="32"/>
      <c r="C691" s="32"/>
      <c r="D691" s="32"/>
      <c r="E691" s="32"/>
      <c r="F691" s="32"/>
      <c r="G691" s="32"/>
      <c r="H691" s="32"/>
    </row>
    <row r="692" ht="15.75" customHeight="1">
      <c r="A692" s="32"/>
      <c r="B692" s="32"/>
      <c r="C692" s="32"/>
      <c r="D692" s="32"/>
      <c r="E692" s="32"/>
      <c r="F692" s="32"/>
      <c r="G692" s="32"/>
      <c r="H692" s="32"/>
    </row>
    <row r="693" ht="15.75" customHeight="1">
      <c r="A693" s="32"/>
      <c r="B693" s="32"/>
      <c r="C693" s="32"/>
      <c r="D693" s="32"/>
      <c r="E693" s="32"/>
      <c r="F693" s="32"/>
      <c r="G693" s="32"/>
      <c r="H693" s="32"/>
    </row>
    <row r="694" ht="15.75" customHeight="1">
      <c r="A694" s="32"/>
      <c r="B694" s="32"/>
      <c r="C694" s="32"/>
      <c r="D694" s="32"/>
      <c r="E694" s="32"/>
      <c r="F694" s="32"/>
      <c r="G694" s="32"/>
      <c r="H694" s="32"/>
    </row>
    <row r="695" ht="15.75" customHeight="1">
      <c r="A695" s="32"/>
      <c r="B695" s="32"/>
      <c r="C695" s="32"/>
      <c r="D695" s="32"/>
      <c r="E695" s="32"/>
      <c r="F695" s="32"/>
      <c r="G695" s="32"/>
      <c r="H695" s="32"/>
    </row>
    <row r="696" ht="15.75" customHeight="1">
      <c r="A696" s="32"/>
      <c r="B696" s="32"/>
      <c r="C696" s="32"/>
      <c r="D696" s="32"/>
      <c r="E696" s="32"/>
      <c r="F696" s="32"/>
      <c r="G696" s="32"/>
      <c r="H696" s="32"/>
    </row>
    <row r="697" ht="15.75" customHeight="1">
      <c r="A697" s="32"/>
      <c r="B697" s="32"/>
      <c r="C697" s="32"/>
      <c r="D697" s="32"/>
      <c r="E697" s="32"/>
      <c r="F697" s="32"/>
      <c r="G697" s="32"/>
      <c r="H697" s="32"/>
    </row>
    <row r="698" ht="15.75" customHeight="1">
      <c r="A698" s="32"/>
      <c r="B698" s="32"/>
      <c r="C698" s="32"/>
      <c r="D698" s="32"/>
      <c r="E698" s="32"/>
      <c r="F698" s="32"/>
      <c r="G698" s="32"/>
      <c r="H698" s="32"/>
    </row>
    <row r="699" ht="15.75" customHeight="1">
      <c r="A699" s="32"/>
      <c r="B699" s="32"/>
      <c r="C699" s="32"/>
      <c r="D699" s="32"/>
      <c r="E699" s="32"/>
      <c r="F699" s="32"/>
      <c r="G699" s="32"/>
      <c r="H699" s="32"/>
    </row>
    <row r="700" ht="15.75" customHeight="1">
      <c r="A700" s="32"/>
      <c r="B700" s="32"/>
      <c r="C700" s="32"/>
      <c r="D700" s="32"/>
      <c r="E700" s="32"/>
      <c r="F700" s="32"/>
      <c r="G700" s="32"/>
      <c r="H700" s="32"/>
    </row>
    <row r="701" ht="15.75" customHeight="1">
      <c r="A701" s="32"/>
      <c r="B701" s="32"/>
      <c r="C701" s="32"/>
      <c r="D701" s="32"/>
      <c r="E701" s="32"/>
      <c r="F701" s="32"/>
      <c r="G701" s="32"/>
      <c r="H701" s="32"/>
    </row>
    <row r="702" ht="15.75" customHeight="1">
      <c r="A702" s="32"/>
      <c r="B702" s="32"/>
      <c r="C702" s="32"/>
      <c r="D702" s="32"/>
      <c r="E702" s="32"/>
      <c r="F702" s="32"/>
      <c r="G702" s="32"/>
      <c r="H702" s="32"/>
    </row>
    <row r="703" ht="15.75" customHeight="1">
      <c r="A703" s="32"/>
      <c r="B703" s="32"/>
      <c r="C703" s="32"/>
      <c r="D703" s="32"/>
      <c r="E703" s="32"/>
      <c r="F703" s="32"/>
      <c r="G703" s="32"/>
      <c r="H703" s="32"/>
    </row>
    <row r="704" ht="15.75" customHeight="1">
      <c r="A704" s="32"/>
      <c r="B704" s="32"/>
      <c r="C704" s="32"/>
      <c r="D704" s="32"/>
      <c r="E704" s="32"/>
      <c r="F704" s="32"/>
      <c r="G704" s="32"/>
      <c r="H704" s="32"/>
    </row>
    <row r="705" ht="15.75" customHeight="1">
      <c r="A705" s="32"/>
      <c r="B705" s="32"/>
      <c r="C705" s="32"/>
      <c r="D705" s="32"/>
      <c r="E705" s="32"/>
      <c r="F705" s="32"/>
      <c r="G705" s="32"/>
      <c r="H705" s="32"/>
    </row>
    <row r="706" ht="15.75" customHeight="1">
      <c r="A706" s="32"/>
      <c r="B706" s="32"/>
      <c r="C706" s="32"/>
      <c r="D706" s="32"/>
      <c r="E706" s="32"/>
      <c r="F706" s="32"/>
      <c r="G706" s="32"/>
      <c r="H706" s="32"/>
    </row>
    <row r="707" ht="15.75" customHeight="1">
      <c r="A707" s="32"/>
      <c r="B707" s="32"/>
      <c r="C707" s="32"/>
      <c r="D707" s="32"/>
      <c r="E707" s="32"/>
      <c r="F707" s="32"/>
      <c r="G707" s="32"/>
      <c r="H707" s="32"/>
    </row>
    <row r="708" ht="15.75" customHeight="1">
      <c r="A708" s="32"/>
      <c r="B708" s="32"/>
      <c r="C708" s="32"/>
      <c r="D708" s="32"/>
      <c r="E708" s="32"/>
      <c r="F708" s="32"/>
      <c r="G708" s="32"/>
      <c r="H708" s="32"/>
    </row>
    <row r="709" ht="15.75" customHeight="1">
      <c r="A709" s="32"/>
      <c r="B709" s="32"/>
      <c r="C709" s="32"/>
      <c r="D709" s="32"/>
      <c r="E709" s="32"/>
      <c r="F709" s="32"/>
      <c r="G709" s="32"/>
      <c r="H709" s="32"/>
    </row>
    <row r="710" ht="15.75" customHeight="1">
      <c r="A710" s="32"/>
      <c r="B710" s="32"/>
      <c r="C710" s="32"/>
      <c r="D710" s="32"/>
      <c r="E710" s="32"/>
      <c r="F710" s="32"/>
      <c r="G710" s="32"/>
      <c r="H710" s="32"/>
    </row>
    <row r="711" ht="15.75" customHeight="1">
      <c r="A711" s="32"/>
      <c r="B711" s="32"/>
      <c r="C711" s="32"/>
      <c r="D711" s="32"/>
      <c r="E711" s="32"/>
      <c r="F711" s="32"/>
      <c r="G711" s="32"/>
      <c r="H711" s="32"/>
    </row>
    <row r="712" ht="15.75" customHeight="1">
      <c r="A712" s="32"/>
      <c r="B712" s="32"/>
      <c r="C712" s="32"/>
      <c r="D712" s="32"/>
      <c r="E712" s="32"/>
      <c r="F712" s="32"/>
      <c r="G712" s="32"/>
      <c r="H712" s="32"/>
    </row>
    <row r="713" ht="15.75" customHeight="1">
      <c r="A713" s="32"/>
      <c r="B713" s="32"/>
      <c r="C713" s="32"/>
      <c r="D713" s="32"/>
      <c r="E713" s="32"/>
      <c r="F713" s="32"/>
      <c r="G713" s="32"/>
      <c r="H713" s="32"/>
    </row>
    <row r="714" ht="15.75" customHeight="1">
      <c r="A714" s="32"/>
      <c r="B714" s="32"/>
      <c r="C714" s="32"/>
      <c r="D714" s="32"/>
      <c r="E714" s="32"/>
      <c r="F714" s="32"/>
      <c r="G714" s="32"/>
      <c r="H714" s="32"/>
    </row>
    <row r="715" ht="15.75" customHeight="1">
      <c r="A715" s="32"/>
      <c r="B715" s="32"/>
      <c r="C715" s="32"/>
      <c r="D715" s="32"/>
      <c r="E715" s="32"/>
      <c r="F715" s="32"/>
      <c r="G715" s="32"/>
      <c r="H715" s="32"/>
    </row>
    <row r="716" ht="15.75" customHeight="1">
      <c r="A716" s="32"/>
      <c r="B716" s="32"/>
      <c r="C716" s="32"/>
      <c r="D716" s="32"/>
      <c r="E716" s="32"/>
      <c r="F716" s="32"/>
      <c r="G716" s="32"/>
      <c r="H716" s="32"/>
    </row>
    <row r="717" ht="15.75" customHeight="1">
      <c r="A717" s="32"/>
      <c r="B717" s="32"/>
      <c r="C717" s="32"/>
      <c r="D717" s="32"/>
      <c r="E717" s="32"/>
      <c r="F717" s="32"/>
      <c r="G717" s="32"/>
      <c r="H717" s="32"/>
    </row>
    <row r="718" ht="15.75" customHeight="1">
      <c r="A718" s="32"/>
      <c r="B718" s="32"/>
      <c r="C718" s="32"/>
      <c r="D718" s="32"/>
      <c r="E718" s="32"/>
      <c r="F718" s="32"/>
      <c r="G718" s="32"/>
      <c r="H718" s="32"/>
    </row>
    <row r="719" ht="15.75" customHeight="1">
      <c r="A719" s="32"/>
      <c r="B719" s="32"/>
      <c r="C719" s="32"/>
      <c r="D719" s="32"/>
      <c r="E719" s="32"/>
      <c r="F719" s="32"/>
      <c r="G719" s="32"/>
      <c r="H719" s="32"/>
    </row>
    <row r="720" ht="15.75" customHeight="1">
      <c r="A720" s="32"/>
      <c r="B720" s="32"/>
      <c r="C720" s="32"/>
      <c r="D720" s="32"/>
      <c r="E720" s="32"/>
      <c r="F720" s="32"/>
      <c r="G720" s="32"/>
      <c r="H720" s="32"/>
    </row>
    <row r="721" ht="15.75" customHeight="1">
      <c r="A721" s="32"/>
      <c r="B721" s="32"/>
      <c r="C721" s="32"/>
      <c r="D721" s="32"/>
      <c r="E721" s="32"/>
      <c r="F721" s="32"/>
      <c r="G721" s="32"/>
      <c r="H721" s="32"/>
    </row>
    <row r="722" ht="15.75" customHeight="1">
      <c r="A722" s="32"/>
      <c r="B722" s="32"/>
      <c r="C722" s="32"/>
      <c r="D722" s="32"/>
      <c r="E722" s="32"/>
      <c r="F722" s="32"/>
      <c r="G722" s="32"/>
      <c r="H722" s="32"/>
    </row>
    <row r="723" ht="15.75" customHeight="1">
      <c r="A723" s="32"/>
      <c r="B723" s="32"/>
      <c r="C723" s="32"/>
      <c r="D723" s="32"/>
      <c r="E723" s="32"/>
      <c r="F723" s="32"/>
      <c r="G723" s="32"/>
      <c r="H723" s="32"/>
    </row>
    <row r="724" ht="15.75" customHeight="1">
      <c r="A724" s="32"/>
      <c r="B724" s="32"/>
      <c r="C724" s="32"/>
      <c r="D724" s="32"/>
      <c r="E724" s="32"/>
      <c r="F724" s="32"/>
      <c r="G724" s="32"/>
      <c r="H724" s="32"/>
    </row>
    <row r="725" ht="15.75" customHeight="1">
      <c r="A725" s="32"/>
      <c r="B725" s="32"/>
      <c r="C725" s="32"/>
      <c r="D725" s="32"/>
      <c r="E725" s="32"/>
      <c r="F725" s="32"/>
      <c r="G725" s="32"/>
      <c r="H725" s="32"/>
    </row>
    <row r="726" ht="15.75" customHeight="1">
      <c r="A726" s="32"/>
      <c r="B726" s="32"/>
      <c r="C726" s="32"/>
      <c r="D726" s="32"/>
      <c r="E726" s="32"/>
      <c r="F726" s="32"/>
      <c r="G726" s="32"/>
      <c r="H726" s="32"/>
    </row>
    <row r="727" ht="15.75" customHeight="1">
      <c r="A727" s="32"/>
      <c r="B727" s="32"/>
      <c r="C727" s="32"/>
      <c r="D727" s="32"/>
      <c r="E727" s="32"/>
      <c r="F727" s="32"/>
      <c r="G727" s="32"/>
      <c r="H727" s="32"/>
    </row>
    <row r="728" ht="15.75" customHeight="1">
      <c r="A728" s="32"/>
      <c r="B728" s="32"/>
      <c r="C728" s="32"/>
      <c r="D728" s="32"/>
      <c r="E728" s="32"/>
      <c r="F728" s="32"/>
      <c r="G728" s="32"/>
      <c r="H728" s="32"/>
    </row>
    <row r="729" ht="15.75" customHeight="1">
      <c r="A729" s="32"/>
      <c r="B729" s="32"/>
      <c r="C729" s="32"/>
      <c r="D729" s="32"/>
      <c r="E729" s="32"/>
      <c r="F729" s="32"/>
      <c r="G729" s="32"/>
      <c r="H729" s="32"/>
    </row>
    <row r="730" ht="15.75" customHeight="1">
      <c r="A730" s="32"/>
      <c r="B730" s="32"/>
      <c r="C730" s="32"/>
      <c r="D730" s="32"/>
      <c r="E730" s="32"/>
      <c r="F730" s="32"/>
      <c r="G730" s="32"/>
      <c r="H730" s="32"/>
    </row>
    <row r="731" ht="15.75" customHeight="1">
      <c r="A731" s="32"/>
      <c r="B731" s="32"/>
      <c r="C731" s="32"/>
      <c r="D731" s="32"/>
      <c r="E731" s="32"/>
      <c r="F731" s="32"/>
      <c r="G731" s="32"/>
      <c r="H731" s="32"/>
    </row>
    <row r="732" ht="15.75" customHeight="1">
      <c r="A732" s="32"/>
      <c r="B732" s="32"/>
      <c r="C732" s="32"/>
      <c r="D732" s="32"/>
      <c r="E732" s="32"/>
      <c r="F732" s="32"/>
      <c r="G732" s="32"/>
      <c r="H732" s="32"/>
    </row>
    <row r="733" ht="15.75" customHeight="1">
      <c r="A733" s="32"/>
      <c r="B733" s="32"/>
      <c r="C733" s="32"/>
      <c r="D733" s="32"/>
      <c r="E733" s="32"/>
      <c r="F733" s="32"/>
      <c r="G733" s="32"/>
      <c r="H733" s="32"/>
    </row>
    <row r="734" ht="15.75" customHeight="1">
      <c r="A734" s="32"/>
      <c r="B734" s="32"/>
      <c r="C734" s="32"/>
      <c r="D734" s="32"/>
      <c r="E734" s="32"/>
      <c r="F734" s="32"/>
      <c r="G734" s="32"/>
      <c r="H734" s="32"/>
    </row>
    <row r="735" ht="15.75" customHeight="1">
      <c r="A735" s="32"/>
      <c r="B735" s="32"/>
      <c r="C735" s="32"/>
      <c r="D735" s="32"/>
      <c r="E735" s="32"/>
      <c r="F735" s="32"/>
      <c r="G735" s="32"/>
      <c r="H735" s="32"/>
    </row>
    <row r="736" ht="15.75" customHeight="1">
      <c r="A736" s="32"/>
      <c r="B736" s="32"/>
      <c r="C736" s="32"/>
      <c r="D736" s="32"/>
      <c r="E736" s="32"/>
      <c r="F736" s="32"/>
      <c r="G736" s="32"/>
      <c r="H736" s="32"/>
    </row>
    <row r="737" ht="15.75" customHeight="1">
      <c r="A737" s="32"/>
      <c r="B737" s="32"/>
      <c r="C737" s="32"/>
      <c r="D737" s="32"/>
      <c r="E737" s="32"/>
      <c r="F737" s="32"/>
      <c r="G737" s="32"/>
      <c r="H737" s="32"/>
    </row>
    <row r="738" ht="15.75" customHeight="1">
      <c r="A738" s="32"/>
      <c r="B738" s="32"/>
      <c r="C738" s="32"/>
      <c r="D738" s="32"/>
      <c r="E738" s="32"/>
      <c r="F738" s="32"/>
      <c r="G738" s="32"/>
      <c r="H738" s="32"/>
    </row>
    <row r="739" ht="15.75" customHeight="1">
      <c r="A739" s="32"/>
      <c r="B739" s="32"/>
      <c r="C739" s="32"/>
      <c r="D739" s="32"/>
      <c r="E739" s="32"/>
      <c r="F739" s="32"/>
      <c r="G739" s="32"/>
      <c r="H739" s="32"/>
    </row>
    <row r="740" ht="15.75" customHeight="1">
      <c r="A740" s="32"/>
      <c r="B740" s="32"/>
      <c r="C740" s="32"/>
      <c r="D740" s="32"/>
      <c r="E740" s="32"/>
      <c r="F740" s="32"/>
      <c r="G740" s="32"/>
      <c r="H740" s="32"/>
    </row>
    <row r="741" ht="15.75" customHeight="1">
      <c r="A741" s="32"/>
      <c r="B741" s="32"/>
      <c r="C741" s="32"/>
      <c r="D741" s="32"/>
      <c r="E741" s="32"/>
      <c r="F741" s="32"/>
      <c r="G741" s="32"/>
      <c r="H741" s="32"/>
    </row>
    <row r="742" ht="15.75" customHeight="1">
      <c r="A742" s="32"/>
      <c r="B742" s="32"/>
      <c r="C742" s="32"/>
      <c r="D742" s="32"/>
      <c r="E742" s="32"/>
      <c r="F742" s="32"/>
      <c r="G742" s="32"/>
      <c r="H742" s="32"/>
    </row>
    <row r="743" ht="15.75" customHeight="1">
      <c r="A743" s="32"/>
      <c r="B743" s="32"/>
      <c r="C743" s="32"/>
      <c r="D743" s="32"/>
      <c r="E743" s="32"/>
      <c r="F743" s="32"/>
      <c r="G743" s="32"/>
      <c r="H743" s="32"/>
    </row>
    <row r="744" ht="15.75" customHeight="1">
      <c r="A744" s="32"/>
      <c r="B744" s="32"/>
      <c r="C744" s="32"/>
      <c r="D744" s="32"/>
      <c r="E744" s="32"/>
      <c r="F744" s="32"/>
      <c r="G744" s="32"/>
      <c r="H744" s="32"/>
    </row>
    <row r="745" ht="15.75" customHeight="1">
      <c r="A745" s="32"/>
      <c r="B745" s="32"/>
      <c r="C745" s="32"/>
      <c r="D745" s="32"/>
      <c r="E745" s="32"/>
      <c r="F745" s="32"/>
      <c r="G745" s="32"/>
      <c r="H745" s="32"/>
    </row>
    <row r="746" ht="15.75" customHeight="1">
      <c r="A746" s="32"/>
      <c r="B746" s="32"/>
      <c r="C746" s="32"/>
      <c r="D746" s="32"/>
      <c r="E746" s="32"/>
      <c r="F746" s="32"/>
      <c r="G746" s="32"/>
      <c r="H746" s="32"/>
    </row>
    <row r="747" ht="15.75" customHeight="1">
      <c r="A747" s="32"/>
      <c r="B747" s="32"/>
      <c r="C747" s="32"/>
      <c r="D747" s="32"/>
      <c r="E747" s="32"/>
      <c r="F747" s="32"/>
      <c r="G747" s="32"/>
      <c r="H747" s="32"/>
    </row>
    <row r="748" ht="15.75" customHeight="1">
      <c r="A748" s="32"/>
      <c r="B748" s="32"/>
      <c r="C748" s="32"/>
      <c r="D748" s="32"/>
      <c r="E748" s="32"/>
      <c r="F748" s="32"/>
      <c r="G748" s="32"/>
      <c r="H748" s="32"/>
    </row>
    <row r="749" ht="15.75" customHeight="1">
      <c r="A749" s="32"/>
      <c r="B749" s="32"/>
      <c r="C749" s="32"/>
      <c r="D749" s="32"/>
      <c r="E749" s="32"/>
      <c r="F749" s="32"/>
      <c r="G749" s="32"/>
      <c r="H749" s="32"/>
    </row>
    <row r="750" ht="15.75" customHeight="1">
      <c r="A750" s="32"/>
      <c r="B750" s="32"/>
      <c r="C750" s="32"/>
      <c r="D750" s="32"/>
      <c r="E750" s="32"/>
      <c r="F750" s="32"/>
      <c r="G750" s="32"/>
      <c r="H750" s="32"/>
    </row>
    <row r="751" ht="15.75" customHeight="1">
      <c r="A751" s="32"/>
      <c r="B751" s="32"/>
      <c r="C751" s="32"/>
      <c r="D751" s="32"/>
      <c r="E751" s="32"/>
      <c r="F751" s="32"/>
      <c r="G751" s="32"/>
      <c r="H751" s="32"/>
    </row>
    <row r="752" ht="15.75" customHeight="1">
      <c r="A752" s="32"/>
      <c r="B752" s="32"/>
      <c r="C752" s="32"/>
      <c r="D752" s="32"/>
      <c r="E752" s="32"/>
      <c r="F752" s="32"/>
      <c r="G752" s="32"/>
      <c r="H752" s="32"/>
    </row>
    <row r="753" ht="15.75" customHeight="1">
      <c r="A753" s="32"/>
      <c r="B753" s="32"/>
      <c r="C753" s="32"/>
      <c r="D753" s="32"/>
      <c r="E753" s="32"/>
      <c r="F753" s="32"/>
      <c r="G753" s="32"/>
      <c r="H753" s="32"/>
    </row>
    <row r="754" ht="15.75" customHeight="1">
      <c r="A754" s="32"/>
      <c r="B754" s="32"/>
      <c r="C754" s="32"/>
      <c r="D754" s="32"/>
      <c r="E754" s="32"/>
      <c r="F754" s="32"/>
      <c r="G754" s="32"/>
      <c r="H754" s="32"/>
    </row>
    <row r="755" ht="15.75" customHeight="1">
      <c r="A755" s="32"/>
      <c r="B755" s="32"/>
      <c r="C755" s="32"/>
      <c r="D755" s="32"/>
      <c r="E755" s="32"/>
      <c r="F755" s="32"/>
      <c r="G755" s="32"/>
      <c r="H755" s="32"/>
    </row>
    <row r="756" ht="15.75" customHeight="1">
      <c r="A756" s="32"/>
      <c r="B756" s="32"/>
      <c r="C756" s="32"/>
      <c r="D756" s="32"/>
      <c r="E756" s="32"/>
      <c r="F756" s="32"/>
      <c r="G756" s="32"/>
      <c r="H756" s="32"/>
    </row>
    <row r="757" ht="15.75" customHeight="1">
      <c r="A757" s="32"/>
      <c r="B757" s="32"/>
      <c r="C757" s="32"/>
      <c r="D757" s="32"/>
      <c r="E757" s="32"/>
      <c r="F757" s="32"/>
      <c r="G757" s="32"/>
      <c r="H757" s="32"/>
    </row>
    <row r="758" ht="15.75" customHeight="1">
      <c r="A758" s="32"/>
      <c r="B758" s="32"/>
      <c r="C758" s="32"/>
      <c r="D758" s="32"/>
      <c r="E758" s="32"/>
      <c r="F758" s="32"/>
      <c r="G758" s="32"/>
      <c r="H758" s="32"/>
    </row>
    <row r="759" ht="15.75" customHeight="1">
      <c r="A759" s="32"/>
      <c r="B759" s="32"/>
      <c r="C759" s="32"/>
      <c r="D759" s="32"/>
      <c r="E759" s="32"/>
      <c r="F759" s="32"/>
      <c r="G759" s="32"/>
      <c r="H759" s="32"/>
    </row>
    <row r="760" ht="15.75" customHeight="1">
      <c r="A760" s="32"/>
      <c r="B760" s="32"/>
      <c r="C760" s="32"/>
      <c r="D760" s="32"/>
      <c r="E760" s="32"/>
      <c r="F760" s="32"/>
      <c r="G760" s="32"/>
      <c r="H760" s="32"/>
    </row>
    <row r="761" ht="15.75" customHeight="1">
      <c r="A761" s="32"/>
      <c r="B761" s="32"/>
      <c r="C761" s="32"/>
      <c r="D761" s="32"/>
      <c r="E761" s="32"/>
      <c r="F761" s="32"/>
      <c r="G761" s="32"/>
      <c r="H761" s="32"/>
    </row>
    <row r="762" ht="15.75" customHeight="1">
      <c r="A762" s="32"/>
      <c r="B762" s="32"/>
      <c r="C762" s="32"/>
      <c r="D762" s="32"/>
      <c r="E762" s="32"/>
      <c r="F762" s="32"/>
      <c r="G762" s="32"/>
      <c r="H762" s="32"/>
    </row>
    <row r="763" ht="15.75" customHeight="1">
      <c r="A763" s="32"/>
      <c r="B763" s="32"/>
      <c r="C763" s="32"/>
      <c r="D763" s="32"/>
      <c r="E763" s="32"/>
      <c r="F763" s="32"/>
      <c r="G763" s="32"/>
      <c r="H763" s="32"/>
    </row>
    <row r="764" ht="15.75" customHeight="1">
      <c r="A764" s="32"/>
      <c r="B764" s="32"/>
      <c r="C764" s="32"/>
      <c r="D764" s="32"/>
      <c r="E764" s="32"/>
      <c r="F764" s="32"/>
      <c r="G764" s="32"/>
      <c r="H764" s="32"/>
    </row>
    <row r="765" ht="15.75" customHeight="1">
      <c r="A765" s="32"/>
      <c r="B765" s="32"/>
      <c r="C765" s="32"/>
      <c r="D765" s="32"/>
      <c r="E765" s="32"/>
      <c r="F765" s="32"/>
      <c r="G765" s="32"/>
      <c r="H765" s="32"/>
    </row>
    <row r="766" ht="15.75" customHeight="1">
      <c r="A766" s="32"/>
      <c r="B766" s="32"/>
      <c r="C766" s="32"/>
      <c r="D766" s="32"/>
      <c r="E766" s="32"/>
      <c r="F766" s="32"/>
      <c r="G766" s="32"/>
      <c r="H766" s="32"/>
    </row>
    <row r="767" ht="15.75" customHeight="1">
      <c r="A767" s="32"/>
      <c r="B767" s="32"/>
      <c r="C767" s="32"/>
      <c r="D767" s="32"/>
      <c r="E767" s="32"/>
      <c r="F767" s="32"/>
      <c r="G767" s="32"/>
      <c r="H767" s="32"/>
    </row>
    <row r="768" ht="15.75" customHeight="1">
      <c r="A768" s="32"/>
      <c r="B768" s="32"/>
      <c r="C768" s="32"/>
      <c r="D768" s="32"/>
      <c r="E768" s="32"/>
      <c r="F768" s="32"/>
      <c r="G768" s="32"/>
      <c r="H768" s="32"/>
    </row>
    <row r="769" ht="15.75" customHeight="1">
      <c r="A769" s="32"/>
      <c r="B769" s="32"/>
      <c r="C769" s="32"/>
      <c r="D769" s="32"/>
      <c r="E769" s="32"/>
      <c r="F769" s="32"/>
      <c r="G769" s="32"/>
      <c r="H769" s="32"/>
    </row>
    <row r="770" ht="15.75" customHeight="1">
      <c r="A770" s="32"/>
      <c r="B770" s="32"/>
      <c r="C770" s="32"/>
      <c r="D770" s="32"/>
      <c r="E770" s="32"/>
      <c r="F770" s="32"/>
      <c r="G770" s="32"/>
      <c r="H770" s="32"/>
    </row>
    <row r="771" ht="15.75" customHeight="1">
      <c r="A771" s="32"/>
      <c r="B771" s="32"/>
      <c r="C771" s="32"/>
      <c r="D771" s="32"/>
      <c r="E771" s="32"/>
      <c r="F771" s="32"/>
      <c r="G771" s="32"/>
      <c r="H771" s="32"/>
    </row>
    <row r="772" ht="15.75" customHeight="1">
      <c r="A772" s="32"/>
      <c r="B772" s="32"/>
      <c r="C772" s="32"/>
      <c r="D772" s="32"/>
      <c r="E772" s="32"/>
      <c r="F772" s="32"/>
      <c r="G772" s="32"/>
      <c r="H772" s="32"/>
    </row>
    <row r="773" ht="15.75" customHeight="1">
      <c r="A773" s="32"/>
      <c r="B773" s="32"/>
      <c r="C773" s="32"/>
      <c r="D773" s="32"/>
      <c r="E773" s="32"/>
      <c r="F773" s="32"/>
      <c r="G773" s="32"/>
      <c r="H773" s="32"/>
    </row>
    <row r="774" ht="15.75" customHeight="1">
      <c r="A774" s="32"/>
      <c r="B774" s="32"/>
      <c r="C774" s="32"/>
      <c r="D774" s="32"/>
      <c r="E774" s="32"/>
      <c r="F774" s="32"/>
      <c r="G774" s="32"/>
      <c r="H774" s="32"/>
    </row>
    <row r="775" ht="15.75" customHeight="1">
      <c r="A775" s="32"/>
      <c r="B775" s="32"/>
      <c r="C775" s="32"/>
      <c r="D775" s="32"/>
      <c r="E775" s="32"/>
      <c r="F775" s="32"/>
      <c r="G775" s="32"/>
      <c r="H775" s="32"/>
    </row>
    <row r="776" ht="15.75" customHeight="1">
      <c r="A776" s="32"/>
      <c r="B776" s="32"/>
      <c r="C776" s="32"/>
      <c r="D776" s="32"/>
      <c r="E776" s="32"/>
      <c r="F776" s="32"/>
      <c r="G776" s="32"/>
      <c r="H776" s="32"/>
    </row>
    <row r="777" ht="15.75" customHeight="1">
      <c r="A777" s="32"/>
      <c r="B777" s="32"/>
      <c r="C777" s="32"/>
      <c r="D777" s="32"/>
      <c r="E777" s="32"/>
      <c r="F777" s="32"/>
      <c r="G777" s="32"/>
      <c r="H777" s="32"/>
    </row>
    <row r="778" ht="15.75" customHeight="1">
      <c r="A778" s="32"/>
      <c r="B778" s="32"/>
      <c r="C778" s="32"/>
      <c r="D778" s="32"/>
      <c r="E778" s="32"/>
      <c r="F778" s="32"/>
      <c r="G778" s="32"/>
      <c r="H778" s="32"/>
    </row>
    <row r="779" ht="15.75" customHeight="1">
      <c r="A779" s="32"/>
      <c r="B779" s="32"/>
      <c r="C779" s="32"/>
      <c r="D779" s="32"/>
      <c r="E779" s="32"/>
      <c r="F779" s="32"/>
      <c r="G779" s="32"/>
      <c r="H779" s="32"/>
    </row>
    <row r="780" ht="15.75" customHeight="1">
      <c r="A780" s="32"/>
      <c r="B780" s="32"/>
      <c r="C780" s="32"/>
      <c r="D780" s="32"/>
      <c r="E780" s="32"/>
      <c r="F780" s="32"/>
      <c r="G780" s="32"/>
      <c r="H780" s="32"/>
    </row>
    <row r="781" ht="15.75" customHeight="1">
      <c r="A781" s="32"/>
      <c r="B781" s="32"/>
      <c r="C781" s="32"/>
      <c r="D781" s="32"/>
      <c r="E781" s="32"/>
      <c r="F781" s="32"/>
      <c r="G781" s="32"/>
      <c r="H781" s="32"/>
    </row>
    <row r="782" ht="15.75" customHeight="1">
      <c r="A782" s="32"/>
      <c r="B782" s="32"/>
      <c r="C782" s="32"/>
      <c r="D782" s="32"/>
      <c r="E782" s="32"/>
      <c r="F782" s="32"/>
      <c r="G782" s="32"/>
      <c r="H782" s="32"/>
    </row>
    <row r="783" ht="15.75" customHeight="1">
      <c r="A783" s="32"/>
      <c r="B783" s="32"/>
      <c r="C783" s="32"/>
      <c r="D783" s="32"/>
      <c r="E783" s="32"/>
      <c r="F783" s="32"/>
      <c r="G783" s="32"/>
      <c r="H783" s="32"/>
    </row>
    <row r="784" ht="15.75" customHeight="1">
      <c r="A784" s="32"/>
      <c r="B784" s="32"/>
      <c r="C784" s="32"/>
      <c r="D784" s="32"/>
      <c r="E784" s="32"/>
      <c r="F784" s="32"/>
      <c r="G784" s="32"/>
      <c r="H784" s="32"/>
    </row>
    <row r="785" ht="15.75" customHeight="1">
      <c r="A785" s="32"/>
      <c r="B785" s="32"/>
      <c r="C785" s="32"/>
      <c r="D785" s="32"/>
      <c r="E785" s="32"/>
      <c r="F785" s="32"/>
      <c r="G785" s="32"/>
      <c r="H785" s="32"/>
    </row>
    <row r="786" ht="15.75" customHeight="1">
      <c r="A786" s="32"/>
      <c r="B786" s="32"/>
      <c r="C786" s="32"/>
      <c r="D786" s="32"/>
      <c r="E786" s="32"/>
      <c r="F786" s="32"/>
      <c r="G786" s="32"/>
      <c r="H786" s="32"/>
    </row>
    <row r="787" ht="15.75" customHeight="1">
      <c r="A787" s="32"/>
      <c r="B787" s="32"/>
      <c r="C787" s="32"/>
      <c r="D787" s="32"/>
      <c r="E787" s="32"/>
      <c r="F787" s="32"/>
      <c r="G787" s="32"/>
      <c r="H787" s="32"/>
    </row>
    <row r="788" ht="15.75" customHeight="1">
      <c r="A788" s="32"/>
      <c r="B788" s="32"/>
      <c r="C788" s="32"/>
      <c r="D788" s="32"/>
      <c r="E788" s="32"/>
      <c r="F788" s="32"/>
      <c r="G788" s="32"/>
      <c r="H788" s="32"/>
    </row>
    <row r="789" ht="15.75" customHeight="1">
      <c r="A789" s="32"/>
      <c r="B789" s="32"/>
      <c r="C789" s="32"/>
      <c r="D789" s="32"/>
      <c r="E789" s="32"/>
      <c r="F789" s="32"/>
      <c r="G789" s="32"/>
      <c r="H789" s="32"/>
    </row>
    <row r="790" ht="15.75" customHeight="1">
      <c r="A790" s="32"/>
      <c r="B790" s="32"/>
      <c r="C790" s="32"/>
      <c r="D790" s="32"/>
      <c r="E790" s="32"/>
      <c r="F790" s="32"/>
      <c r="G790" s="32"/>
      <c r="H790" s="32"/>
    </row>
    <row r="791" ht="15.75" customHeight="1">
      <c r="A791" s="32"/>
      <c r="B791" s="32"/>
      <c r="C791" s="32"/>
      <c r="D791" s="32"/>
      <c r="E791" s="32"/>
      <c r="F791" s="32"/>
      <c r="G791" s="32"/>
      <c r="H791" s="32"/>
    </row>
    <row r="792" ht="15.75" customHeight="1">
      <c r="A792" s="32"/>
      <c r="B792" s="32"/>
      <c r="C792" s="32"/>
      <c r="D792" s="32"/>
      <c r="E792" s="32"/>
      <c r="F792" s="32"/>
      <c r="G792" s="32"/>
      <c r="H792" s="32"/>
    </row>
    <row r="793" ht="15.75" customHeight="1">
      <c r="A793" s="32"/>
      <c r="B793" s="32"/>
      <c r="C793" s="32"/>
      <c r="D793" s="32"/>
      <c r="E793" s="32"/>
      <c r="F793" s="32"/>
      <c r="G793" s="32"/>
      <c r="H793" s="32"/>
    </row>
    <row r="794" ht="15.75" customHeight="1">
      <c r="A794" s="32"/>
      <c r="B794" s="32"/>
      <c r="C794" s="32"/>
      <c r="D794" s="32"/>
      <c r="E794" s="32"/>
      <c r="F794" s="32"/>
      <c r="G794" s="32"/>
      <c r="H794" s="32"/>
    </row>
    <row r="795" ht="15.75" customHeight="1">
      <c r="A795" s="32"/>
      <c r="B795" s="32"/>
      <c r="C795" s="32"/>
      <c r="D795" s="32"/>
      <c r="E795" s="32"/>
      <c r="F795" s="32"/>
      <c r="G795" s="32"/>
      <c r="H795" s="32"/>
    </row>
    <row r="796" ht="15.75" customHeight="1">
      <c r="A796" s="32"/>
      <c r="B796" s="32"/>
      <c r="C796" s="32"/>
      <c r="D796" s="32"/>
      <c r="E796" s="32"/>
      <c r="F796" s="32"/>
      <c r="G796" s="32"/>
      <c r="H796" s="32"/>
    </row>
    <row r="797" ht="15.75" customHeight="1">
      <c r="A797" s="32"/>
      <c r="B797" s="32"/>
      <c r="C797" s="32"/>
      <c r="D797" s="32"/>
      <c r="E797" s="32"/>
      <c r="F797" s="32"/>
      <c r="G797" s="32"/>
      <c r="H797" s="32"/>
    </row>
    <row r="798" ht="15.75" customHeight="1">
      <c r="A798" s="32"/>
      <c r="B798" s="32"/>
      <c r="C798" s="32"/>
      <c r="D798" s="32"/>
      <c r="E798" s="32"/>
      <c r="F798" s="32"/>
      <c r="G798" s="32"/>
      <c r="H798" s="32"/>
    </row>
    <row r="799" ht="15.75" customHeight="1">
      <c r="A799" s="32"/>
      <c r="B799" s="32"/>
      <c r="C799" s="32"/>
      <c r="D799" s="32"/>
      <c r="E799" s="32"/>
      <c r="F799" s="32"/>
      <c r="G799" s="32"/>
      <c r="H799" s="32"/>
    </row>
    <row r="800" ht="15.75" customHeight="1">
      <c r="A800" s="32"/>
      <c r="B800" s="32"/>
      <c r="C800" s="32"/>
      <c r="D800" s="32"/>
      <c r="E800" s="32"/>
      <c r="F800" s="32"/>
      <c r="G800" s="32"/>
      <c r="H800" s="32"/>
    </row>
    <row r="801" ht="15.75" customHeight="1">
      <c r="A801" s="32"/>
      <c r="B801" s="32"/>
      <c r="C801" s="32"/>
      <c r="D801" s="32"/>
      <c r="E801" s="32"/>
      <c r="F801" s="32"/>
      <c r="G801" s="32"/>
      <c r="H801" s="32"/>
    </row>
    <row r="802" ht="15.75" customHeight="1">
      <c r="A802" s="32"/>
      <c r="B802" s="32"/>
      <c r="C802" s="32"/>
      <c r="D802" s="32"/>
      <c r="E802" s="32"/>
      <c r="F802" s="32"/>
      <c r="G802" s="32"/>
      <c r="H802" s="32"/>
    </row>
    <row r="803" ht="15.75" customHeight="1">
      <c r="A803" s="32"/>
      <c r="B803" s="32"/>
      <c r="C803" s="32"/>
      <c r="D803" s="32"/>
      <c r="E803" s="32"/>
      <c r="F803" s="32"/>
      <c r="G803" s="32"/>
      <c r="H803" s="32"/>
    </row>
    <row r="804" ht="15.75" customHeight="1">
      <c r="A804" s="32"/>
      <c r="B804" s="32"/>
      <c r="C804" s="32"/>
      <c r="D804" s="32"/>
      <c r="E804" s="32"/>
      <c r="F804" s="32"/>
      <c r="G804" s="32"/>
      <c r="H804" s="32"/>
    </row>
    <row r="805" ht="15.75" customHeight="1">
      <c r="A805" s="32"/>
      <c r="B805" s="32"/>
      <c r="C805" s="32"/>
      <c r="D805" s="32"/>
      <c r="E805" s="32"/>
      <c r="F805" s="32"/>
      <c r="G805" s="32"/>
      <c r="H805" s="32"/>
    </row>
    <row r="806" ht="15.75" customHeight="1">
      <c r="A806" s="32"/>
      <c r="B806" s="32"/>
      <c r="C806" s="32"/>
      <c r="D806" s="32"/>
      <c r="E806" s="32"/>
      <c r="F806" s="32"/>
      <c r="G806" s="32"/>
      <c r="H806" s="32"/>
    </row>
    <row r="807" ht="15.75" customHeight="1">
      <c r="A807" s="32"/>
      <c r="B807" s="32"/>
      <c r="C807" s="32"/>
      <c r="D807" s="32"/>
      <c r="E807" s="32"/>
      <c r="F807" s="32"/>
      <c r="G807" s="32"/>
      <c r="H807" s="32"/>
    </row>
    <row r="808" ht="15.75" customHeight="1">
      <c r="A808" s="32"/>
      <c r="B808" s="32"/>
      <c r="C808" s="32"/>
      <c r="D808" s="32"/>
      <c r="E808" s="32"/>
      <c r="F808" s="32"/>
      <c r="G808" s="32"/>
      <c r="H808" s="32"/>
    </row>
    <row r="809" ht="15.75" customHeight="1">
      <c r="A809" s="32"/>
      <c r="B809" s="32"/>
      <c r="C809" s="32"/>
      <c r="D809" s="32"/>
      <c r="E809" s="32"/>
      <c r="F809" s="32"/>
      <c r="G809" s="32"/>
      <c r="H809" s="32"/>
    </row>
    <row r="810" ht="15.75" customHeight="1">
      <c r="A810" s="32"/>
      <c r="B810" s="32"/>
      <c r="C810" s="32"/>
      <c r="D810" s="32"/>
      <c r="E810" s="32"/>
      <c r="F810" s="32"/>
      <c r="G810" s="32"/>
      <c r="H810" s="32"/>
    </row>
    <row r="811" ht="15.75" customHeight="1">
      <c r="A811" s="32"/>
      <c r="B811" s="32"/>
      <c r="C811" s="32"/>
      <c r="D811" s="32"/>
      <c r="E811" s="32"/>
      <c r="F811" s="32"/>
      <c r="G811" s="32"/>
      <c r="H811" s="32"/>
    </row>
    <row r="812" ht="15.75" customHeight="1">
      <c r="A812" s="32"/>
      <c r="B812" s="32"/>
      <c r="C812" s="32"/>
      <c r="D812" s="32"/>
      <c r="E812" s="32"/>
      <c r="F812" s="32"/>
      <c r="G812" s="32"/>
      <c r="H812" s="32"/>
    </row>
    <row r="813" ht="15.75" customHeight="1">
      <c r="A813" s="32"/>
      <c r="B813" s="32"/>
      <c r="C813" s="32"/>
      <c r="D813" s="32"/>
      <c r="E813" s="32"/>
      <c r="F813" s="32"/>
      <c r="G813" s="32"/>
      <c r="H813" s="32"/>
    </row>
    <row r="814" ht="15.75" customHeight="1">
      <c r="A814" s="32"/>
      <c r="B814" s="32"/>
      <c r="C814" s="32"/>
      <c r="D814" s="32"/>
      <c r="E814" s="32"/>
      <c r="F814" s="32"/>
      <c r="G814" s="32"/>
      <c r="H814" s="32"/>
    </row>
    <row r="815" ht="15.75" customHeight="1">
      <c r="A815" s="32"/>
      <c r="B815" s="32"/>
      <c r="C815" s="32"/>
      <c r="D815" s="32"/>
      <c r="E815" s="32"/>
      <c r="F815" s="32"/>
      <c r="G815" s="32"/>
      <c r="H815" s="32"/>
    </row>
    <row r="816" ht="15.75" customHeight="1">
      <c r="A816" s="32"/>
      <c r="B816" s="32"/>
      <c r="C816" s="32"/>
      <c r="D816" s="32"/>
      <c r="E816" s="32"/>
      <c r="F816" s="32"/>
      <c r="G816" s="32"/>
      <c r="H816" s="32"/>
    </row>
    <row r="817" ht="15.75" customHeight="1">
      <c r="A817" s="32"/>
      <c r="B817" s="32"/>
      <c r="C817" s="32"/>
      <c r="D817" s="32"/>
      <c r="E817" s="32"/>
      <c r="F817" s="32"/>
      <c r="G817" s="32"/>
      <c r="H817" s="32"/>
    </row>
    <row r="818" ht="15.75" customHeight="1">
      <c r="A818" s="32"/>
      <c r="B818" s="32"/>
      <c r="C818" s="32"/>
      <c r="D818" s="32"/>
      <c r="E818" s="32"/>
      <c r="F818" s="32"/>
      <c r="G818" s="32"/>
      <c r="H818" s="32"/>
    </row>
    <row r="819" ht="15.75" customHeight="1">
      <c r="A819" s="32"/>
      <c r="B819" s="32"/>
      <c r="C819" s="32"/>
      <c r="D819" s="32"/>
      <c r="E819" s="32"/>
      <c r="F819" s="32"/>
      <c r="G819" s="32"/>
      <c r="H819" s="32"/>
    </row>
    <row r="820" ht="15.75" customHeight="1">
      <c r="A820" s="32"/>
      <c r="B820" s="32"/>
      <c r="C820" s="32"/>
      <c r="D820" s="32"/>
      <c r="E820" s="32"/>
      <c r="F820" s="32"/>
      <c r="G820" s="32"/>
      <c r="H820" s="32"/>
    </row>
    <row r="821" ht="15.75" customHeight="1">
      <c r="A821" s="32"/>
      <c r="B821" s="32"/>
      <c r="C821" s="32"/>
      <c r="D821" s="32"/>
      <c r="E821" s="32"/>
      <c r="F821" s="32"/>
      <c r="G821" s="32"/>
      <c r="H821" s="32"/>
    </row>
    <row r="822" ht="15.75" customHeight="1">
      <c r="A822" s="32"/>
      <c r="B822" s="32"/>
      <c r="C822" s="32"/>
      <c r="D822" s="32"/>
      <c r="E822" s="32"/>
      <c r="F822" s="32"/>
      <c r="G822" s="32"/>
      <c r="H822" s="32"/>
    </row>
    <row r="823" ht="15.75" customHeight="1">
      <c r="A823" s="32"/>
      <c r="B823" s="32"/>
      <c r="C823" s="32"/>
      <c r="D823" s="32"/>
      <c r="E823" s="32"/>
      <c r="F823" s="32"/>
      <c r="G823" s="32"/>
      <c r="H823" s="32"/>
    </row>
    <row r="824" ht="15.75" customHeight="1">
      <c r="A824" s="32"/>
      <c r="B824" s="32"/>
      <c r="C824" s="32"/>
      <c r="D824" s="32"/>
      <c r="E824" s="32"/>
      <c r="F824" s="32"/>
      <c r="G824" s="32"/>
      <c r="H824" s="32"/>
    </row>
    <row r="825" ht="15.75" customHeight="1">
      <c r="A825" s="32"/>
      <c r="B825" s="32"/>
      <c r="C825" s="32"/>
      <c r="D825" s="32"/>
      <c r="E825" s="32"/>
      <c r="F825" s="32"/>
      <c r="G825" s="32"/>
      <c r="H825" s="32"/>
    </row>
    <row r="826" ht="15.75" customHeight="1">
      <c r="A826" s="32"/>
      <c r="B826" s="32"/>
      <c r="C826" s="32"/>
      <c r="D826" s="32"/>
      <c r="E826" s="32"/>
      <c r="F826" s="32"/>
      <c r="G826" s="32"/>
      <c r="H826" s="32"/>
    </row>
    <row r="827" ht="15.75" customHeight="1">
      <c r="A827" s="32"/>
      <c r="B827" s="32"/>
      <c r="C827" s="32"/>
      <c r="D827" s="32"/>
      <c r="E827" s="32"/>
      <c r="F827" s="32"/>
      <c r="G827" s="32"/>
      <c r="H827" s="32"/>
    </row>
    <row r="828" ht="15.75" customHeight="1">
      <c r="A828" s="32"/>
      <c r="B828" s="32"/>
      <c r="C828" s="32"/>
      <c r="D828" s="32"/>
      <c r="E828" s="32"/>
      <c r="F828" s="32"/>
      <c r="G828" s="32"/>
      <c r="H828" s="32"/>
    </row>
    <row r="829" ht="15.75" customHeight="1">
      <c r="A829" s="32"/>
      <c r="B829" s="32"/>
      <c r="C829" s="32"/>
      <c r="D829" s="32"/>
      <c r="E829" s="32"/>
      <c r="F829" s="32"/>
      <c r="G829" s="32"/>
      <c r="H829" s="32"/>
    </row>
    <row r="830" ht="15.75" customHeight="1">
      <c r="A830" s="32"/>
      <c r="B830" s="32"/>
      <c r="C830" s="32"/>
      <c r="D830" s="32"/>
      <c r="E830" s="32"/>
      <c r="F830" s="32"/>
      <c r="G830" s="32"/>
      <c r="H830" s="32"/>
    </row>
    <row r="831" ht="15.75" customHeight="1">
      <c r="A831" s="32"/>
      <c r="B831" s="32"/>
      <c r="C831" s="32"/>
      <c r="D831" s="32"/>
      <c r="E831" s="32"/>
      <c r="F831" s="32"/>
      <c r="G831" s="32"/>
      <c r="H831" s="32"/>
    </row>
    <row r="832" ht="15.75" customHeight="1">
      <c r="A832" s="32"/>
      <c r="B832" s="32"/>
      <c r="C832" s="32"/>
      <c r="D832" s="32"/>
      <c r="E832" s="32"/>
      <c r="F832" s="32"/>
      <c r="G832" s="32"/>
      <c r="H832" s="32"/>
    </row>
    <row r="833" ht="15.75" customHeight="1">
      <c r="A833" s="32"/>
      <c r="B833" s="32"/>
      <c r="C833" s="32"/>
      <c r="D833" s="32"/>
      <c r="E833" s="32"/>
      <c r="F833" s="32"/>
      <c r="G833" s="32"/>
      <c r="H833" s="32"/>
    </row>
    <row r="834" ht="15.75" customHeight="1">
      <c r="A834" s="32"/>
      <c r="B834" s="32"/>
      <c r="C834" s="32"/>
      <c r="D834" s="32"/>
      <c r="E834" s="32"/>
      <c r="F834" s="32"/>
      <c r="G834" s="32"/>
      <c r="H834" s="32"/>
    </row>
    <row r="835" ht="15.75" customHeight="1">
      <c r="A835" s="32"/>
      <c r="B835" s="32"/>
      <c r="C835" s="32"/>
      <c r="D835" s="32"/>
      <c r="E835" s="32"/>
      <c r="F835" s="32"/>
      <c r="G835" s="32"/>
      <c r="H835" s="32"/>
    </row>
    <row r="836" ht="15.75" customHeight="1">
      <c r="A836" s="32"/>
      <c r="B836" s="32"/>
      <c r="C836" s="32"/>
      <c r="D836" s="32"/>
      <c r="E836" s="32"/>
      <c r="F836" s="32"/>
      <c r="G836" s="32"/>
      <c r="H836" s="32"/>
    </row>
    <row r="837" ht="15.75" customHeight="1">
      <c r="A837" s="32"/>
      <c r="B837" s="32"/>
      <c r="C837" s="32"/>
      <c r="D837" s="32"/>
      <c r="E837" s="32"/>
      <c r="F837" s="32"/>
      <c r="G837" s="32"/>
      <c r="H837" s="32"/>
    </row>
    <row r="838" ht="15.75" customHeight="1">
      <c r="A838" s="32"/>
      <c r="B838" s="32"/>
      <c r="C838" s="32"/>
      <c r="D838" s="32"/>
      <c r="E838" s="32"/>
      <c r="F838" s="32"/>
      <c r="G838" s="32"/>
      <c r="H838" s="32"/>
    </row>
    <row r="839" ht="15.75" customHeight="1">
      <c r="A839" s="32"/>
      <c r="B839" s="32"/>
      <c r="C839" s="32"/>
      <c r="D839" s="32"/>
      <c r="E839" s="32"/>
      <c r="F839" s="32"/>
      <c r="G839" s="32"/>
      <c r="H839" s="32"/>
    </row>
    <row r="840" ht="15.75" customHeight="1">
      <c r="A840" s="32"/>
      <c r="B840" s="32"/>
      <c r="C840" s="32"/>
      <c r="D840" s="32"/>
      <c r="E840" s="32"/>
      <c r="F840" s="32"/>
      <c r="G840" s="32"/>
      <c r="H840" s="32"/>
    </row>
    <row r="841" ht="15.75" customHeight="1">
      <c r="A841" s="32"/>
      <c r="B841" s="32"/>
      <c r="C841" s="32"/>
      <c r="D841" s="32"/>
      <c r="E841" s="32"/>
      <c r="F841" s="32"/>
      <c r="G841" s="32"/>
      <c r="H841" s="32"/>
    </row>
    <row r="842" ht="15.75" customHeight="1">
      <c r="A842" s="32"/>
      <c r="B842" s="32"/>
      <c r="C842" s="32"/>
      <c r="D842" s="32"/>
      <c r="E842" s="32"/>
      <c r="F842" s="32"/>
      <c r="G842" s="32"/>
      <c r="H842" s="32"/>
    </row>
    <row r="843" ht="15.75" customHeight="1">
      <c r="A843" s="32"/>
      <c r="B843" s="32"/>
      <c r="C843" s="32"/>
      <c r="D843" s="32"/>
      <c r="E843" s="32"/>
      <c r="F843" s="32"/>
      <c r="G843" s="32"/>
      <c r="H843" s="32"/>
    </row>
    <row r="844" ht="15.75" customHeight="1">
      <c r="A844" s="32"/>
      <c r="B844" s="32"/>
      <c r="C844" s="32"/>
      <c r="D844" s="32"/>
      <c r="E844" s="32"/>
      <c r="F844" s="32"/>
      <c r="G844" s="32"/>
      <c r="H844" s="32"/>
    </row>
    <row r="845" ht="15.75" customHeight="1">
      <c r="A845" s="32"/>
      <c r="B845" s="32"/>
      <c r="C845" s="32"/>
      <c r="D845" s="32"/>
      <c r="E845" s="32"/>
      <c r="F845" s="32"/>
      <c r="G845" s="32"/>
      <c r="H845" s="32"/>
    </row>
    <row r="846" ht="15.75" customHeight="1">
      <c r="A846" s="32"/>
      <c r="B846" s="32"/>
      <c r="C846" s="32"/>
      <c r="D846" s="32"/>
      <c r="E846" s="32"/>
      <c r="F846" s="32"/>
      <c r="G846" s="32"/>
      <c r="H846" s="32"/>
    </row>
    <row r="847" ht="15.75" customHeight="1">
      <c r="A847" s="32"/>
      <c r="B847" s="32"/>
      <c r="C847" s="32"/>
      <c r="D847" s="32"/>
      <c r="E847" s="32"/>
      <c r="F847" s="32"/>
      <c r="G847" s="32"/>
      <c r="H847" s="32"/>
    </row>
    <row r="848" ht="15.75" customHeight="1">
      <c r="A848" s="32"/>
      <c r="B848" s="32"/>
      <c r="C848" s="32"/>
      <c r="D848" s="32"/>
      <c r="E848" s="32"/>
      <c r="F848" s="32"/>
      <c r="G848" s="32"/>
      <c r="H848" s="32"/>
    </row>
    <row r="849" ht="15.75" customHeight="1">
      <c r="A849" s="32"/>
      <c r="B849" s="32"/>
      <c r="C849" s="32"/>
      <c r="D849" s="32"/>
      <c r="E849" s="32"/>
      <c r="F849" s="32"/>
      <c r="G849" s="32"/>
      <c r="H849" s="32"/>
    </row>
    <row r="850" ht="15.75" customHeight="1">
      <c r="A850" s="32"/>
      <c r="B850" s="32"/>
      <c r="C850" s="32"/>
      <c r="D850" s="32"/>
      <c r="E850" s="32"/>
      <c r="F850" s="32"/>
      <c r="G850" s="32"/>
      <c r="H850" s="32"/>
    </row>
    <row r="851" ht="15.75" customHeight="1">
      <c r="A851" s="32"/>
      <c r="B851" s="32"/>
      <c r="C851" s="32"/>
      <c r="D851" s="32"/>
      <c r="E851" s="32"/>
      <c r="F851" s="32"/>
      <c r="G851" s="32"/>
      <c r="H851" s="32"/>
    </row>
    <row r="852" ht="15.75" customHeight="1">
      <c r="A852" s="32"/>
      <c r="B852" s="32"/>
      <c r="C852" s="32"/>
      <c r="D852" s="32"/>
      <c r="E852" s="32"/>
      <c r="F852" s="32"/>
      <c r="G852" s="32"/>
      <c r="H852" s="32"/>
    </row>
    <row r="853" ht="15.75" customHeight="1">
      <c r="A853" s="32"/>
      <c r="B853" s="32"/>
      <c r="C853" s="32"/>
      <c r="D853" s="32"/>
      <c r="E853" s="32"/>
      <c r="F853" s="32"/>
      <c r="G853" s="32"/>
      <c r="H853" s="32"/>
    </row>
    <row r="854" ht="15.75" customHeight="1">
      <c r="A854" s="32"/>
      <c r="B854" s="32"/>
      <c r="C854" s="32"/>
      <c r="D854" s="32"/>
      <c r="E854" s="32"/>
      <c r="F854" s="32"/>
      <c r="G854" s="32"/>
      <c r="H854" s="32"/>
    </row>
    <row r="855" ht="15.75" customHeight="1">
      <c r="A855" s="32"/>
      <c r="B855" s="32"/>
      <c r="C855" s="32"/>
      <c r="D855" s="32"/>
      <c r="E855" s="32"/>
      <c r="F855" s="32"/>
      <c r="G855" s="32"/>
      <c r="H855" s="32"/>
    </row>
    <row r="856" ht="15.75" customHeight="1">
      <c r="A856" s="32"/>
      <c r="B856" s="32"/>
      <c r="C856" s="32"/>
      <c r="D856" s="32"/>
      <c r="E856" s="32"/>
      <c r="F856" s="32"/>
      <c r="G856" s="32"/>
      <c r="H856" s="32"/>
    </row>
    <row r="857" ht="15.75" customHeight="1">
      <c r="A857" s="32"/>
      <c r="B857" s="32"/>
      <c r="C857" s="32"/>
      <c r="D857" s="32"/>
      <c r="E857" s="32"/>
      <c r="F857" s="32"/>
      <c r="G857" s="32"/>
      <c r="H857" s="32"/>
    </row>
    <row r="858" ht="15.75" customHeight="1">
      <c r="A858" s="32"/>
      <c r="B858" s="32"/>
      <c r="C858" s="32"/>
      <c r="D858" s="32"/>
      <c r="E858" s="32"/>
      <c r="F858" s="32"/>
      <c r="G858" s="32"/>
      <c r="H858" s="32"/>
    </row>
    <row r="859" ht="15.75" customHeight="1">
      <c r="A859" s="32"/>
      <c r="B859" s="32"/>
      <c r="C859" s="32"/>
      <c r="D859" s="32"/>
      <c r="E859" s="32"/>
      <c r="F859" s="32"/>
      <c r="G859" s="32"/>
      <c r="H859" s="32"/>
    </row>
    <row r="860" ht="15.75" customHeight="1">
      <c r="A860" s="32"/>
      <c r="B860" s="32"/>
      <c r="C860" s="32"/>
      <c r="D860" s="32"/>
      <c r="E860" s="32"/>
      <c r="F860" s="32"/>
      <c r="G860" s="32"/>
      <c r="H860" s="32"/>
    </row>
    <row r="861" ht="15.75" customHeight="1">
      <c r="A861" s="32"/>
      <c r="B861" s="32"/>
      <c r="C861" s="32"/>
      <c r="D861" s="32"/>
      <c r="E861" s="32"/>
      <c r="F861" s="32"/>
      <c r="G861" s="32"/>
      <c r="H861" s="32"/>
    </row>
    <row r="862" ht="15.75" customHeight="1">
      <c r="A862" s="32"/>
      <c r="B862" s="32"/>
      <c r="C862" s="32"/>
      <c r="D862" s="32"/>
      <c r="E862" s="32"/>
      <c r="F862" s="32"/>
      <c r="G862" s="32"/>
      <c r="H862" s="32"/>
    </row>
    <row r="863" ht="15.75" customHeight="1">
      <c r="A863" s="32"/>
      <c r="B863" s="32"/>
      <c r="C863" s="32"/>
      <c r="D863" s="32"/>
      <c r="E863" s="32"/>
      <c r="F863" s="32"/>
      <c r="G863" s="32"/>
      <c r="H863" s="32"/>
    </row>
    <row r="864" ht="15.75" customHeight="1">
      <c r="A864" s="32"/>
      <c r="B864" s="32"/>
      <c r="C864" s="32"/>
      <c r="D864" s="32"/>
      <c r="E864" s="32"/>
      <c r="F864" s="32"/>
      <c r="G864" s="32"/>
      <c r="H864" s="32"/>
    </row>
    <row r="865" ht="15.75" customHeight="1">
      <c r="A865" s="32"/>
      <c r="B865" s="32"/>
      <c r="C865" s="32"/>
      <c r="D865" s="32"/>
      <c r="E865" s="32"/>
      <c r="F865" s="32"/>
      <c r="G865" s="32"/>
      <c r="H865" s="32"/>
    </row>
    <row r="866" ht="15.75" customHeight="1">
      <c r="A866" s="32"/>
      <c r="B866" s="32"/>
      <c r="C866" s="32"/>
      <c r="D866" s="32"/>
      <c r="E866" s="32"/>
      <c r="F866" s="32"/>
      <c r="G866" s="32"/>
      <c r="H866" s="32"/>
    </row>
    <row r="867" ht="15.75" customHeight="1">
      <c r="A867" s="32"/>
      <c r="B867" s="32"/>
      <c r="C867" s="32"/>
      <c r="D867" s="32"/>
      <c r="E867" s="32"/>
      <c r="F867" s="32"/>
      <c r="G867" s="32"/>
      <c r="H867" s="32"/>
    </row>
    <row r="868" ht="15.75" customHeight="1">
      <c r="A868" s="32"/>
      <c r="B868" s="32"/>
      <c r="C868" s="32"/>
      <c r="D868" s="32"/>
      <c r="E868" s="32"/>
      <c r="F868" s="32"/>
      <c r="G868" s="32"/>
      <c r="H868" s="32"/>
    </row>
    <row r="869" ht="15.75" customHeight="1">
      <c r="A869" s="32"/>
      <c r="B869" s="32"/>
      <c r="C869" s="32"/>
      <c r="D869" s="32"/>
      <c r="E869" s="32"/>
      <c r="F869" s="32"/>
      <c r="G869" s="32"/>
      <c r="H869" s="32"/>
    </row>
    <row r="870" ht="15.75" customHeight="1">
      <c r="A870" s="32"/>
      <c r="B870" s="32"/>
      <c r="C870" s="32"/>
      <c r="D870" s="32"/>
      <c r="E870" s="32"/>
      <c r="F870" s="32"/>
      <c r="G870" s="32"/>
      <c r="H870" s="32"/>
    </row>
    <row r="871" ht="15.75" customHeight="1">
      <c r="A871" s="32"/>
      <c r="B871" s="32"/>
      <c r="C871" s="32"/>
      <c r="D871" s="32"/>
      <c r="E871" s="32"/>
      <c r="F871" s="32"/>
      <c r="G871" s="32"/>
      <c r="H871" s="32"/>
    </row>
    <row r="872" ht="15.75" customHeight="1">
      <c r="A872" s="32"/>
      <c r="B872" s="32"/>
      <c r="C872" s="32"/>
      <c r="D872" s="32"/>
      <c r="E872" s="32"/>
      <c r="F872" s="32"/>
      <c r="G872" s="32"/>
      <c r="H872" s="32"/>
    </row>
    <row r="873" ht="15.75" customHeight="1">
      <c r="A873" s="32"/>
      <c r="B873" s="32"/>
      <c r="C873" s="32"/>
      <c r="D873" s="32"/>
      <c r="E873" s="32"/>
      <c r="F873" s="32"/>
      <c r="G873" s="32"/>
      <c r="H873" s="32"/>
    </row>
    <row r="874" ht="15.75" customHeight="1">
      <c r="A874" s="32"/>
      <c r="B874" s="32"/>
      <c r="C874" s="32"/>
      <c r="D874" s="32"/>
      <c r="E874" s="32"/>
      <c r="F874" s="32"/>
      <c r="G874" s="32"/>
      <c r="H874" s="32"/>
    </row>
    <row r="875" ht="15.75" customHeight="1">
      <c r="A875" s="32"/>
      <c r="B875" s="32"/>
      <c r="C875" s="32"/>
      <c r="D875" s="32"/>
      <c r="E875" s="32"/>
      <c r="F875" s="32"/>
      <c r="G875" s="32"/>
      <c r="H875" s="32"/>
    </row>
    <row r="876" ht="15.75" customHeight="1">
      <c r="A876" s="32"/>
      <c r="B876" s="32"/>
      <c r="C876" s="32"/>
      <c r="D876" s="32"/>
      <c r="E876" s="32"/>
      <c r="F876" s="32"/>
      <c r="G876" s="32"/>
      <c r="H876" s="32"/>
    </row>
    <row r="877" ht="15.75" customHeight="1">
      <c r="A877" s="32"/>
      <c r="B877" s="32"/>
      <c r="C877" s="32"/>
      <c r="D877" s="32"/>
      <c r="E877" s="32"/>
      <c r="F877" s="32"/>
      <c r="G877" s="32"/>
      <c r="H877" s="32"/>
    </row>
    <row r="878" ht="15.75" customHeight="1">
      <c r="A878" s="32"/>
      <c r="B878" s="32"/>
      <c r="C878" s="32"/>
      <c r="D878" s="32"/>
      <c r="E878" s="32"/>
      <c r="F878" s="32"/>
      <c r="G878" s="32"/>
      <c r="H878" s="32"/>
    </row>
    <row r="879" ht="15.75" customHeight="1">
      <c r="A879" s="32"/>
      <c r="B879" s="32"/>
      <c r="C879" s="32"/>
      <c r="D879" s="32"/>
      <c r="E879" s="32"/>
      <c r="F879" s="32"/>
      <c r="G879" s="32"/>
      <c r="H879" s="32"/>
    </row>
    <row r="880" ht="15.75" customHeight="1">
      <c r="A880" s="32"/>
      <c r="B880" s="32"/>
      <c r="C880" s="32"/>
      <c r="D880" s="32"/>
      <c r="E880" s="32"/>
      <c r="F880" s="32"/>
      <c r="G880" s="32"/>
      <c r="H880" s="32"/>
    </row>
    <row r="881" ht="15.75" customHeight="1">
      <c r="A881" s="32"/>
      <c r="B881" s="32"/>
      <c r="C881" s="32"/>
      <c r="D881" s="32"/>
      <c r="E881" s="32"/>
      <c r="F881" s="32"/>
      <c r="G881" s="32"/>
      <c r="H881" s="32"/>
    </row>
    <row r="882" ht="15.75" customHeight="1">
      <c r="A882" s="32"/>
      <c r="B882" s="32"/>
      <c r="C882" s="32"/>
      <c r="D882" s="32"/>
      <c r="E882" s="32"/>
      <c r="F882" s="32"/>
      <c r="G882" s="32"/>
      <c r="H882" s="32"/>
    </row>
    <row r="883" ht="15.75" customHeight="1">
      <c r="A883" s="32"/>
      <c r="B883" s="32"/>
      <c r="C883" s="32"/>
      <c r="D883" s="32"/>
      <c r="E883" s="32"/>
      <c r="F883" s="32"/>
      <c r="G883" s="32"/>
      <c r="H883" s="32"/>
    </row>
    <row r="884" ht="15.75" customHeight="1">
      <c r="A884" s="32"/>
      <c r="B884" s="32"/>
      <c r="C884" s="32"/>
      <c r="D884" s="32"/>
      <c r="E884" s="32"/>
      <c r="F884" s="32"/>
      <c r="G884" s="32"/>
      <c r="H884" s="32"/>
    </row>
    <row r="885" ht="15.75" customHeight="1">
      <c r="A885" s="32"/>
      <c r="B885" s="32"/>
      <c r="C885" s="32"/>
      <c r="D885" s="32"/>
      <c r="E885" s="32"/>
      <c r="F885" s="32"/>
      <c r="G885" s="32"/>
      <c r="H885" s="32"/>
    </row>
    <row r="886" ht="15.75" customHeight="1">
      <c r="A886" s="32"/>
      <c r="B886" s="32"/>
      <c r="C886" s="32"/>
      <c r="D886" s="32"/>
      <c r="E886" s="32"/>
      <c r="F886" s="32"/>
      <c r="G886" s="32"/>
      <c r="H886" s="32"/>
    </row>
    <row r="887" ht="15.75" customHeight="1">
      <c r="A887" s="32"/>
      <c r="B887" s="32"/>
      <c r="C887" s="32"/>
      <c r="D887" s="32"/>
      <c r="E887" s="32"/>
      <c r="F887" s="32"/>
      <c r="G887" s="32"/>
      <c r="H887" s="32"/>
    </row>
    <row r="888" ht="15.75" customHeight="1">
      <c r="A888" s="32"/>
      <c r="B888" s="32"/>
      <c r="C888" s="32"/>
      <c r="D888" s="32"/>
      <c r="E888" s="32"/>
      <c r="F888" s="32"/>
      <c r="G888" s="32"/>
      <c r="H888" s="32"/>
    </row>
    <row r="889" ht="15.75" customHeight="1">
      <c r="A889" s="32"/>
      <c r="B889" s="32"/>
      <c r="C889" s="32"/>
      <c r="D889" s="32"/>
      <c r="E889" s="32"/>
      <c r="F889" s="32"/>
      <c r="G889" s="32"/>
      <c r="H889" s="32"/>
    </row>
    <row r="890" ht="15.75" customHeight="1">
      <c r="A890" s="32"/>
      <c r="B890" s="32"/>
      <c r="C890" s="32"/>
      <c r="D890" s="32"/>
      <c r="E890" s="32"/>
      <c r="F890" s="32"/>
      <c r="G890" s="32"/>
      <c r="H890" s="32"/>
    </row>
    <row r="891" ht="15.75" customHeight="1">
      <c r="A891" s="32"/>
      <c r="B891" s="32"/>
      <c r="C891" s="32"/>
      <c r="D891" s="32"/>
      <c r="E891" s="32"/>
      <c r="F891" s="32"/>
      <c r="G891" s="32"/>
      <c r="H891" s="32"/>
    </row>
    <row r="892" ht="15.75" customHeight="1">
      <c r="A892" s="32"/>
      <c r="B892" s="32"/>
      <c r="C892" s="32"/>
      <c r="D892" s="32"/>
      <c r="E892" s="32"/>
      <c r="F892" s="32"/>
      <c r="G892" s="32"/>
      <c r="H892" s="32"/>
    </row>
    <row r="893" ht="15.75" customHeight="1">
      <c r="A893" s="32"/>
      <c r="B893" s="32"/>
      <c r="C893" s="32"/>
      <c r="D893" s="32"/>
      <c r="E893" s="32"/>
      <c r="F893" s="32"/>
      <c r="G893" s="32"/>
      <c r="H893" s="32"/>
    </row>
    <row r="894" ht="15.75" customHeight="1">
      <c r="A894" s="32"/>
      <c r="B894" s="32"/>
      <c r="C894" s="32"/>
      <c r="D894" s="32"/>
      <c r="E894" s="32"/>
      <c r="F894" s="32"/>
      <c r="G894" s="32"/>
      <c r="H894" s="32"/>
    </row>
    <row r="895" ht="15.75" customHeight="1">
      <c r="A895" s="32"/>
      <c r="B895" s="32"/>
      <c r="C895" s="32"/>
      <c r="D895" s="32"/>
      <c r="E895" s="32"/>
      <c r="F895" s="32"/>
      <c r="G895" s="32"/>
      <c r="H895" s="32"/>
    </row>
    <row r="896" ht="15.75" customHeight="1">
      <c r="A896" s="32"/>
      <c r="B896" s="32"/>
      <c r="C896" s="32"/>
      <c r="D896" s="32"/>
      <c r="E896" s="32"/>
      <c r="F896" s="32"/>
      <c r="G896" s="32"/>
      <c r="H896" s="32"/>
    </row>
    <row r="897" ht="15.75" customHeight="1">
      <c r="A897" s="32"/>
      <c r="B897" s="32"/>
      <c r="C897" s="32"/>
      <c r="D897" s="32"/>
      <c r="E897" s="32"/>
      <c r="F897" s="32"/>
      <c r="G897" s="32"/>
      <c r="H897" s="32"/>
    </row>
    <row r="898" ht="15.75" customHeight="1">
      <c r="A898" s="32"/>
      <c r="B898" s="32"/>
      <c r="C898" s="32"/>
      <c r="D898" s="32"/>
      <c r="E898" s="32"/>
      <c r="F898" s="32"/>
      <c r="G898" s="32"/>
      <c r="H898" s="32"/>
    </row>
    <row r="899" ht="15.75" customHeight="1">
      <c r="A899" s="32"/>
      <c r="B899" s="32"/>
      <c r="C899" s="32"/>
      <c r="D899" s="32"/>
      <c r="E899" s="32"/>
      <c r="F899" s="32"/>
      <c r="G899" s="32"/>
      <c r="H899" s="32"/>
    </row>
    <row r="900" ht="15.75" customHeight="1">
      <c r="A900" s="32"/>
      <c r="B900" s="32"/>
      <c r="C900" s="32"/>
      <c r="D900" s="32"/>
      <c r="E900" s="32"/>
      <c r="F900" s="32"/>
      <c r="G900" s="32"/>
      <c r="H900" s="32"/>
    </row>
    <row r="901" ht="15.75" customHeight="1">
      <c r="A901" s="32"/>
      <c r="B901" s="32"/>
      <c r="C901" s="32"/>
      <c r="D901" s="32"/>
      <c r="E901" s="32"/>
      <c r="F901" s="32"/>
      <c r="G901" s="32"/>
      <c r="H901" s="32"/>
    </row>
    <row r="902" ht="15.75" customHeight="1">
      <c r="A902" s="32"/>
      <c r="B902" s="32"/>
      <c r="C902" s="32"/>
      <c r="D902" s="32"/>
      <c r="E902" s="32"/>
      <c r="F902" s="32"/>
      <c r="G902" s="32"/>
      <c r="H902" s="32"/>
    </row>
    <row r="903" ht="15.75" customHeight="1">
      <c r="A903" s="32"/>
      <c r="B903" s="32"/>
      <c r="C903" s="32"/>
      <c r="D903" s="32"/>
      <c r="E903" s="32"/>
      <c r="F903" s="32"/>
      <c r="G903" s="32"/>
      <c r="H903" s="32"/>
    </row>
    <row r="904" ht="15.75" customHeight="1">
      <c r="A904" s="32"/>
      <c r="B904" s="32"/>
      <c r="C904" s="32"/>
      <c r="D904" s="32"/>
      <c r="E904" s="32"/>
      <c r="F904" s="32"/>
      <c r="G904" s="32"/>
      <c r="H904" s="32"/>
    </row>
    <row r="905" ht="15.75" customHeight="1">
      <c r="A905" s="32"/>
      <c r="B905" s="32"/>
      <c r="C905" s="32"/>
      <c r="D905" s="32"/>
      <c r="E905" s="32"/>
      <c r="F905" s="32"/>
      <c r="G905" s="32"/>
      <c r="H905" s="32"/>
    </row>
    <row r="906" ht="15.75" customHeight="1">
      <c r="A906" s="32"/>
      <c r="B906" s="32"/>
      <c r="C906" s="32"/>
      <c r="D906" s="32"/>
      <c r="E906" s="32"/>
      <c r="F906" s="32"/>
      <c r="G906" s="32"/>
      <c r="H906" s="32"/>
    </row>
    <row r="907" ht="15.75" customHeight="1">
      <c r="A907" s="32"/>
      <c r="B907" s="32"/>
      <c r="C907" s="32"/>
      <c r="D907" s="32"/>
      <c r="E907" s="32"/>
      <c r="F907" s="32"/>
      <c r="G907" s="32"/>
      <c r="H907" s="32"/>
    </row>
    <row r="908" ht="15.75" customHeight="1">
      <c r="A908" s="32"/>
      <c r="B908" s="32"/>
      <c r="C908" s="32"/>
      <c r="D908" s="32"/>
      <c r="E908" s="32"/>
      <c r="F908" s="32"/>
      <c r="G908" s="32"/>
      <c r="H908" s="32"/>
    </row>
    <row r="909" ht="15.75" customHeight="1">
      <c r="A909" s="32"/>
      <c r="B909" s="32"/>
      <c r="C909" s="32"/>
      <c r="D909" s="32"/>
      <c r="E909" s="32"/>
      <c r="F909" s="32"/>
      <c r="G909" s="32"/>
      <c r="H909" s="32"/>
    </row>
    <row r="910" ht="15.75" customHeight="1">
      <c r="A910" s="32"/>
      <c r="B910" s="32"/>
      <c r="C910" s="32"/>
      <c r="D910" s="32"/>
      <c r="E910" s="32"/>
      <c r="F910" s="32"/>
      <c r="G910" s="32"/>
      <c r="H910" s="32"/>
    </row>
    <row r="911" ht="15.75" customHeight="1">
      <c r="A911" s="32"/>
      <c r="B911" s="32"/>
      <c r="C911" s="32"/>
      <c r="D911" s="32"/>
      <c r="E911" s="32"/>
      <c r="F911" s="32"/>
      <c r="G911" s="32"/>
      <c r="H911" s="32"/>
    </row>
    <row r="912" ht="15.75" customHeight="1">
      <c r="A912" s="32"/>
      <c r="B912" s="32"/>
      <c r="C912" s="32"/>
      <c r="D912" s="32"/>
      <c r="E912" s="32"/>
      <c r="F912" s="32"/>
      <c r="G912" s="32"/>
      <c r="H912" s="32"/>
    </row>
    <row r="913" ht="15.75" customHeight="1">
      <c r="A913" s="32"/>
      <c r="B913" s="32"/>
      <c r="C913" s="32"/>
      <c r="D913" s="32"/>
      <c r="E913" s="32"/>
      <c r="F913" s="32"/>
      <c r="G913" s="32"/>
      <c r="H913" s="32"/>
    </row>
    <row r="914" ht="15.75" customHeight="1">
      <c r="A914" s="32"/>
      <c r="B914" s="32"/>
      <c r="C914" s="32"/>
      <c r="D914" s="32"/>
      <c r="E914" s="32"/>
      <c r="F914" s="32"/>
      <c r="G914" s="32"/>
      <c r="H914" s="32"/>
    </row>
    <row r="915" ht="15.75" customHeight="1">
      <c r="A915" s="32"/>
      <c r="B915" s="32"/>
      <c r="C915" s="32"/>
      <c r="D915" s="32"/>
      <c r="E915" s="32"/>
      <c r="F915" s="32"/>
      <c r="G915" s="32"/>
      <c r="H915" s="32"/>
    </row>
    <row r="916" ht="15.75" customHeight="1">
      <c r="A916" s="32"/>
      <c r="B916" s="32"/>
      <c r="C916" s="32"/>
      <c r="D916" s="32"/>
      <c r="E916" s="32"/>
      <c r="F916" s="32"/>
      <c r="G916" s="32"/>
      <c r="H916" s="32"/>
    </row>
    <row r="917" ht="15.75" customHeight="1">
      <c r="A917" s="32"/>
      <c r="B917" s="32"/>
      <c r="C917" s="32"/>
      <c r="D917" s="32"/>
      <c r="E917" s="32"/>
      <c r="F917" s="32"/>
      <c r="G917" s="32"/>
      <c r="H917" s="32"/>
    </row>
    <row r="918" ht="15.75" customHeight="1">
      <c r="A918" s="32"/>
      <c r="B918" s="32"/>
      <c r="C918" s="32"/>
      <c r="D918" s="32"/>
      <c r="E918" s="32"/>
      <c r="F918" s="32"/>
      <c r="G918" s="32"/>
      <c r="H918" s="32"/>
    </row>
    <row r="919" ht="15.75" customHeight="1">
      <c r="A919" s="32"/>
      <c r="B919" s="32"/>
      <c r="C919" s="32"/>
      <c r="D919" s="32"/>
      <c r="E919" s="32"/>
      <c r="F919" s="32"/>
      <c r="G919" s="32"/>
      <c r="H919" s="32"/>
    </row>
    <row r="920" ht="15.75" customHeight="1">
      <c r="A920" s="32"/>
      <c r="B920" s="32"/>
      <c r="C920" s="32"/>
      <c r="D920" s="32"/>
      <c r="E920" s="32"/>
      <c r="F920" s="32"/>
      <c r="G920" s="32"/>
      <c r="H920" s="32"/>
    </row>
    <row r="921" ht="15.75" customHeight="1">
      <c r="A921" s="32"/>
      <c r="B921" s="32"/>
      <c r="C921" s="32"/>
      <c r="D921" s="32"/>
      <c r="E921" s="32"/>
      <c r="F921" s="32"/>
      <c r="G921" s="32"/>
      <c r="H921" s="32"/>
    </row>
    <row r="922" ht="15.75" customHeight="1">
      <c r="A922" s="32"/>
      <c r="B922" s="32"/>
      <c r="C922" s="32"/>
      <c r="D922" s="32"/>
      <c r="E922" s="32"/>
      <c r="F922" s="32"/>
      <c r="G922" s="32"/>
      <c r="H922" s="32"/>
    </row>
    <row r="923" ht="15.75" customHeight="1">
      <c r="A923" s="32"/>
      <c r="B923" s="32"/>
      <c r="C923" s="32"/>
      <c r="D923" s="32"/>
      <c r="E923" s="32"/>
      <c r="F923" s="32"/>
      <c r="G923" s="32"/>
      <c r="H923" s="32"/>
    </row>
    <row r="924" ht="15.75" customHeight="1">
      <c r="A924" s="32"/>
      <c r="B924" s="32"/>
      <c r="C924" s="32"/>
      <c r="D924" s="32"/>
      <c r="E924" s="32"/>
      <c r="F924" s="32"/>
      <c r="G924" s="32"/>
      <c r="H924" s="32"/>
    </row>
    <row r="925" ht="15.75" customHeight="1">
      <c r="A925" s="32"/>
      <c r="B925" s="32"/>
      <c r="C925" s="32"/>
      <c r="D925" s="32"/>
      <c r="E925" s="32"/>
      <c r="F925" s="32"/>
      <c r="G925" s="32"/>
      <c r="H925" s="32"/>
    </row>
    <row r="926" ht="15.75" customHeight="1">
      <c r="A926" s="32"/>
      <c r="B926" s="32"/>
      <c r="C926" s="32"/>
      <c r="D926" s="32"/>
      <c r="E926" s="32"/>
      <c r="F926" s="32"/>
      <c r="G926" s="32"/>
      <c r="H926" s="32"/>
    </row>
    <row r="927" ht="15.75" customHeight="1">
      <c r="A927" s="32"/>
      <c r="B927" s="32"/>
      <c r="C927" s="32"/>
      <c r="D927" s="32"/>
      <c r="E927" s="32"/>
      <c r="F927" s="32"/>
      <c r="G927" s="32"/>
      <c r="H927" s="32"/>
    </row>
    <row r="928" ht="15.75" customHeight="1">
      <c r="A928" s="32"/>
      <c r="B928" s="32"/>
      <c r="C928" s="32"/>
      <c r="D928" s="32"/>
      <c r="E928" s="32"/>
      <c r="F928" s="32"/>
      <c r="G928" s="32"/>
      <c r="H928" s="32"/>
    </row>
    <row r="929" ht="15.75" customHeight="1">
      <c r="A929" s="32"/>
      <c r="B929" s="32"/>
      <c r="C929" s="32"/>
      <c r="D929" s="32"/>
      <c r="E929" s="32"/>
      <c r="F929" s="32"/>
      <c r="G929" s="32"/>
      <c r="H929" s="32"/>
    </row>
    <row r="930" ht="15.75" customHeight="1">
      <c r="A930" s="32"/>
      <c r="B930" s="32"/>
      <c r="C930" s="32"/>
      <c r="D930" s="32"/>
      <c r="E930" s="32"/>
      <c r="F930" s="32"/>
      <c r="G930" s="32"/>
      <c r="H930" s="32"/>
    </row>
    <row r="931" ht="15.75" customHeight="1">
      <c r="A931" s="32"/>
      <c r="B931" s="32"/>
      <c r="C931" s="32"/>
      <c r="D931" s="32"/>
      <c r="E931" s="32"/>
      <c r="F931" s="32"/>
      <c r="G931" s="32"/>
      <c r="H931" s="32"/>
    </row>
    <row r="932" ht="15.75" customHeight="1">
      <c r="A932" s="32"/>
      <c r="B932" s="32"/>
      <c r="C932" s="32"/>
      <c r="D932" s="32"/>
      <c r="E932" s="32"/>
      <c r="F932" s="32"/>
      <c r="G932" s="32"/>
      <c r="H932" s="32"/>
    </row>
    <row r="933" ht="15.75" customHeight="1">
      <c r="A933" s="32"/>
      <c r="B933" s="32"/>
      <c r="C933" s="32"/>
      <c r="D933" s="32"/>
      <c r="E933" s="32"/>
      <c r="F933" s="32"/>
      <c r="G933" s="32"/>
      <c r="H933" s="32"/>
    </row>
    <row r="934" ht="15.75" customHeight="1">
      <c r="A934" s="32"/>
      <c r="B934" s="32"/>
      <c r="C934" s="32"/>
      <c r="D934" s="32"/>
      <c r="E934" s="32"/>
      <c r="F934" s="32"/>
      <c r="G934" s="32"/>
      <c r="H934" s="32"/>
    </row>
    <row r="935" ht="15.75" customHeight="1">
      <c r="A935" s="32"/>
      <c r="B935" s="32"/>
      <c r="C935" s="32"/>
      <c r="D935" s="32"/>
      <c r="E935" s="32"/>
      <c r="F935" s="32"/>
      <c r="G935" s="32"/>
      <c r="H935" s="32"/>
    </row>
    <row r="936" ht="15.75" customHeight="1">
      <c r="A936" s="32"/>
      <c r="B936" s="32"/>
      <c r="C936" s="32"/>
      <c r="D936" s="32"/>
      <c r="E936" s="32"/>
      <c r="F936" s="32"/>
      <c r="G936" s="32"/>
      <c r="H936" s="32"/>
    </row>
    <row r="937" ht="15.75" customHeight="1">
      <c r="A937" s="32"/>
      <c r="B937" s="32"/>
      <c r="C937" s="32"/>
      <c r="D937" s="32"/>
      <c r="E937" s="32"/>
      <c r="F937" s="32"/>
      <c r="G937" s="32"/>
      <c r="H937" s="32"/>
    </row>
    <row r="938" ht="15.75" customHeight="1">
      <c r="A938" s="32"/>
      <c r="B938" s="32"/>
      <c r="C938" s="32"/>
      <c r="D938" s="32"/>
      <c r="E938" s="32"/>
      <c r="F938" s="32"/>
      <c r="G938" s="32"/>
      <c r="H938" s="32"/>
    </row>
    <row r="939" ht="15.75" customHeight="1">
      <c r="A939" s="32"/>
      <c r="B939" s="32"/>
      <c r="C939" s="32"/>
      <c r="D939" s="32"/>
      <c r="E939" s="32"/>
      <c r="F939" s="32"/>
      <c r="G939" s="32"/>
      <c r="H939" s="32"/>
    </row>
    <row r="940" ht="15.75" customHeight="1">
      <c r="A940" s="32"/>
      <c r="B940" s="32"/>
      <c r="C940" s="32"/>
      <c r="D940" s="32"/>
      <c r="E940" s="32"/>
      <c r="F940" s="32"/>
      <c r="G940" s="32"/>
      <c r="H940" s="32"/>
    </row>
    <row r="941" ht="15.75" customHeight="1">
      <c r="A941" s="32"/>
      <c r="B941" s="32"/>
      <c r="C941" s="32"/>
      <c r="D941" s="32"/>
      <c r="E941" s="32"/>
      <c r="F941" s="32"/>
      <c r="G941" s="32"/>
      <c r="H941" s="32"/>
    </row>
    <row r="942" ht="15.75" customHeight="1">
      <c r="A942" s="32"/>
      <c r="B942" s="32"/>
      <c r="C942" s="32"/>
      <c r="D942" s="32"/>
      <c r="E942" s="32"/>
      <c r="F942" s="32"/>
      <c r="G942" s="32"/>
      <c r="H942" s="32"/>
    </row>
    <row r="943" ht="15.75" customHeight="1">
      <c r="A943" s="32"/>
      <c r="B943" s="32"/>
      <c r="C943" s="32"/>
      <c r="D943" s="32"/>
      <c r="E943" s="32"/>
      <c r="F943" s="32"/>
      <c r="G943" s="32"/>
      <c r="H943" s="32"/>
    </row>
    <row r="944" ht="15.75" customHeight="1">
      <c r="A944" s="32"/>
      <c r="B944" s="32"/>
      <c r="C944" s="32"/>
      <c r="D944" s="32"/>
      <c r="E944" s="32"/>
      <c r="F944" s="32"/>
      <c r="G944" s="32"/>
      <c r="H944" s="32"/>
    </row>
    <row r="945" ht="15.75" customHeight="1">
      <c r="A945" s="32"/>
      <c r="B945" s="32"/>
      <c r="C945" s="32"/>
      <c r="D945" s="32"/>
      <c r="E945" s="32"/>
      <c r="F945" s="32"/>
      <c r="G945" s="32"/>
      <c r="H945" s="32"/>
    </row>
    <row r="946" ht="15.75" customHeight="1">
      <c r="A946" s="32"/>
      <c r="B946" s="32"/>
      <c r="C946" s="32"/>
      <c r="D946" s="32"/>
      <c r="E946" s="32"/>
      <c r="F946" s="32"/>
      <c r="G946" s="32"/>
      <c r="H946" s="32"/>
    </row>
    <row r="947" ht="15.75" customHeight="1">
      <c r="A947" s="32"/>
      <c r="B947" s="32"/>
      <c r="C947" s="32"/>
      <c r="D947" s="32"/>
      <c r="E947" s="32"/>
      <c r="F947" s="32"/>
      <c r="G947" s="32"/>
      <c r="H947" s="32"/>
    </row>
    <row r="948" ht="15.75" customHeight="1">
      <c r="A948" s="32"/>
      <c r="B948" s="32"/>
      <c r="C948" s="32"/>
      <c r="D948" s="32"/>
      <c r="E948" s="32"/>
      <c r="F948" s="32"/>
      <c r="G948" s="32"/>
      <c r="H948" s="32"/>
    </row>
    <row r="949" ht="15.75" customHeight="1">
      <c r="A949" s="32"/>
      <c r="B949" s="32"/>
      <c r="C949" s="32"/>
      <c r="D949" s="32"/>
      <c r="E949" s="32"/>
      <c r="F949" s="32"/>
      <c r="G949" s="32"/>
      <c r="H949" s="32"/>
    </row>
    <row r="950" ht="15.75" customHeight="1">
      <c r="A950" s="32"/>
      <c r="B950" s="32"/>
      <c r="C950" s="32"/>
      <c r="D950" s="32"/>
      <c r="E950" s="32"/>
      <c r="F950" s="32"/>
      <c r="G950" s="32"/>
      <c r="H950" s="32"/>
    </row>
    <row r="951" ht="15.75" customHeight="1">
      <c r="A951" s="32"/>
      <c r="B951" s="32"/>
      <c r="C951" s="32"/>
      <c r="D951" s="32"/>
      <c r="E951" s="32"/>
      <c r="F951" s="32"/>
      <c r="G951" s="32"/>
      <c r="H951" s="32"/>
    </row>
    <row r="952" ht="15.75" customHeight="1">
      <c r="A952" s="32"/>
      <c r="B952" s="32"/>
      <c r="C952" s="32"/>
      <c r="D952" s="32"/>
      <c r="E952" s="32"/>
      <c r="F952" s="32"/>
      <c r="G952" s="32"/>
      <c r="H952" s="32"/>
    </row>
    <row r="953" ht="15.75" customHeight="1">
      <c r="A953" s="32"/>
      <c r="B953" s="32"/>
      <c r="C953" s="32"/>
      <c r="D953" s="32"/>
      <c r="E953" s="32"/>
      <c r="F953" s="32"/>
      <c r="G953" s="32"/>
      <c r="H953" s="32"/>
    </row>
    <row r="954" ht="15.75" customHeight="1">
      <c r="A954" s="32"/>
      <c r="B954" s="32"/>
      <c r="C954" s="32"/>
      <c r="D954" s="32"/>
      <c r="E954" s="32"/>
      <c r="F954" s="32"/>
      <c r="G954" s="32"/>
      <c r="H954" s="32"/>
    </row>
    <row r="955" ht="15.75" customHeight="1">
      <c r="A955" s="32"/>
      <c r="B955" s="32"/>
      <c r="C955" s="32"/>
      <c r="D955" s="32"/>
      <c r="E955" s="32"/>
      <c r="F955" s="32"/>
      <c r="G955" s="32"/>
      <c r="H955" s="32"/>
    </row>
    <row r="956" ht="15.75" customHeight="1">
      <c r="A956" s="32"/>
      <c r="B956" s="32"/>
      <c r="C956" s="32"/>
      <c r="D956" s="32"/>
      <c r="E956" s="32"/>
      <c r="F956" s="32"/>
      <c r="G956" s="32"/>
      <c r="H956" s="32"/>
    </row>
    <row r="957" ht="15.75" customHeight="1">
      <c r="A957" s="32"/>
      <c r="B957" s="32"/>
      <c r="C957" s="32"/>
      <c r="D957" s="32"/>
      <c r="E957" s="32"/>
      <c r="F957" s="32"/>
      <c r="G957" s="32"/>
      <c r="H957" s="32"/>
    </row>
    <row r="958" ht="15.75" customHeight="1">
      <c r="A958" s="32"/>
      <c r="B958" s="32"/>
      <c r="C958" s="32"/>
      <c r="D958" s="32"/>
      <c r="E958" s="32"/>
      <c r="F958" s="32"/>
      <c r="G958" s="32"/>
      <c r="H958" s="32"/>
    </row>
    <row r="959" ht="15.75" customHeight="1">
      <c r="A959" s="32"/>
      <c r="B959" s="32"/>
      <c r="C959" s="32"/>
      <c r="D959" s="32"/>
      <c r="E959" s="32"/>
      <c r="F959" s="32"/>
      <c r="G959" s="32"/>
      <c r="H959" s="32"/>
    </row>
    <row r="960" ht="15.75" customHeight="1">
      <c r="A960" s="32"/>
      <c r="B960" s="32"/>
      <c r="C960" s="32"/>
      <c r="D960" s="32"/>
      <c r="E960" s="32"/>
      <c r="F960" s="32"/>
      <c r="G960" s="32"/>
      <c r="H960" s="32"/>
    </row>
    <row r="961" ht="15.75" customHeight="1">
      <c r="A961" s="32"/>
      <c r="B961" s="32"/>
      <c r="C961" s="32"/>
      <c r="D961" s="32"/>
      <c r="E961" s="32"/>
      <c r="F961" s="32"/>
      <c r="G961" s="32"/>
      <c r="H961" s="32"/>
    </row>
    <row r="962" ht="15.75" customHeight="1">
      <c r="A962" s="32"/>
      <c r="B962" s="32"/>
      <c r="C962" s="32"/>
      <c r="D962" s="32"/>
      <c r="E962" s="32"/>
      <c r="F962" s="32"/>
      <c r="G962" s="32"/>
      <c r="H962" s="32"/>
    </row>
    <row r="963" ht="15.75" customHeight="1">
      <c r="A963" s="32"/>
      <c r="B963" s="32"/>
      <c r="C963" s="32"/>
      <c r="D963" s="32"/>
      <c r="E963" s="32"/>
      <c r="F963" s="32"/>
      <c r="G963" s="32"/>
      <c r="H963" s="32"/>
    </row>
    <row r="964" ht="15.75" customHeight="1">
      <c r="A964" s="32"/>
      <c r="B964" s="32"/>
      <c r="C964" s="32"/>
      <c r="D964" s="32"/>
      <c r="E964" s="32"/>
      <c r="F964" s="32"/>
      <c r="G964" s="32"/>
      <c r="H964" s="32"/>
    </row>
    <row r="965" ht="15.75" customHeight="1">
      <c r="A965" s="32"/>
      <c r="B965" s="32"/>
      <c r="C965" s="32"/>
      <c r="D965" s="32"/>
      <c r="E965" s="32"/>
      <c r="F965" s="32"/>
      <c r="G965" s="32"/>
      <c r="H965" s="32"/>
    </row>
    <row r="966" ht="15.75" customHeight="1">
      <c r="A966" s="32"/>
      <c r="B966" s="32"/>
      <c r="C966" s="32"/>
      <c r="D966" s="32"/>
      <c r="E966" s="32"/>
      <c r="F966" s="32"/>
      <c r="G966" s="32"/>
      <c r="H966" s="32"/>
    </row>
    <row r="967" ht="15.75" customHeight="1">
      <c r="A967" s="32"/>
      <c r="B967" s="32"/>
      <c r="C967" s="32"/>
      <c r="D967" s="32"/>
      <c r="E967" s="32"/>
      <c r="F967" s="32"/>
      <c r="G967" s="32"/>
      <c r="H967" s="32"/>
    </row>
    <row r="968" ht="15.75" customHeight="1">
      <c r="A968" s="32"/>
      <c r="B968" s="32"/>
      <c r="C968" s="32"/>
      <c r="D968" s="32"/>
      <c r="E968" s="32"/>
      <c r="F968" s="32"/>
      <c r="G968" s="32"/>
      <c r="H968" s="32"/>
    </row>
    <row r="969" ht="15.75" customHeight="1">
      <c r="A969" s="32"/>
      <c r="B969" s="32"/>
      <c r="C969" s="32"/>
      <c r="D969" s="32"/>
      <c r="E969" s="32"/>
      <c r="F969" s="32"/>
      <c r="G969" s="32"/>
      <c r="H969" s="32"/>
    </row>
    <row r="970" ht="15.75" customHeight="1">
      <c r="A970" s="32"/>
      <c r="B970" s="32"/>
      <c r="C970" s="32"/>
      <c r="D970" s="32"/>
      <c r="E970" s="32"/>
      <c r="F970" s="32"/>
      <c r="G970" s="32"/>
      <c r="H970" s="32"/>
    </row>
    <row r="971" ht="15.75" customHeight="1">
      <c r="A971" s="32"/>
      <c r="B971" s="32"/>
      <c r="C971" s="32"/>
      <c r="D971" s="32"/>
      <c r="E971" s="32"/>
      <c r="F971" s="32"/>
      <c r="G971" s="32"/>
      <c r="H971" s="32"/>
    </row>
    <row r="972" ht="15.75" customHeight="1">
      <c r="A972" s="32"/>
      <c r="B972" s="32"/>
      <c r="C972" s="32"/>
      <c r="D972" s="32"/>
      <c r="E972" s="32"/>
      <c r="F972" s="32"/>
      <c r="G972" s="32"/>
      <c r="H972" s="32"/>
    </row>
    <row r="973" ht="15.75" customHeight="1">
      <c r="A973" s="32"/>
      <c r="B973" s="32"/>
      <c r="C973" s="32"/>
      <c r="D973" s="32"/>
      <c r="E973" s="32"/>
      <c r="F973" s="32"/>
      <c r="G973" s="32"/>
      <c r="H973" s="32"/>
    </row>
    <row r="974" ht="15.75" customHeight="1">
      <c r="A974" s="32"/>
      <c r="B974" s="32"/>
      <c r="C974" s="32"/>
      <c r="D974" s="32"/>
      <c r="E974" s="32"/>
      <c r="F974" s="32"/>
      <c r="G974" s="32"/>
      <c r="H974" s="32"/>
    </row>
    <row r="975" ht="15.75" customHeight="1">
      <c r="A975" s="32"/>
      <c r="B975" s="32"/>
      <c r="C975" s="32"/>
      <c r="D975" s="32"/>
      <c r="E975" s="32"/>
      <c r="F975" s="32"/>
      <c r="G975" s="32"/>
      <c r="H975" s="32"/>
    </row>
    <row r="976" ht="15.75" customHeight="1">
      <c r="A976" s="32"/>
      <c r="B976" s="32"/>
      <c r="C976" s="32"/>
      <c r="D976" s="32"/>
      <c r="E976" s="32"/>
      <c r="F976" s="32"/>
      <c r="G976" s="32"/>
      <c r="H976" s="32"/>
    </row>
    <row r="977" ht="15.75" customHeight="1">
      <c r="A977" s="32"/>
      <c r="B977" s="32"/>
      <c r="C977" s="32"/>
      <c r="D977" s="32"/>
      <c r="E977" s="32"/>
      <c r="F977" s="32"/>
      <c r="G977" s="32"/>
      <c r="H977" s="32"/>
    </row>
    <row r="978" ht="15.75" customHeight="1">
      <c r="A978" s="32"/>
      <c r="B978" s="32"/>
      <c r="C978" s="32"/>
      <c r="D978" s="32"/>
      <c r="E978" s="32"/>
      <c r="F978" s="32"/>
      <c r="G978" s="32"/>
      <c r="H978" s="32"/>
    </row>
    <row r="979" ht="15.75" customHeight="1">
      <c r="A979" s="32"/>
      <c r="B979" s="32"/>
      <c r="C979" s="32"/>
      <c r="D979" s="32"/>
      <c r="E979" s="32"/>
      <c r="F979" s="32"/>
      <c r="G979" s="32"/>
      <c r="H979" s="32"/>
    </row>
    <row r="980" ht="15.75" customHeight="1">
      <c r="A980" s="32"/>
      <c r="B980" s="32"/>
      <c r="C980" s="32"/>
      <c r="D980" s="32"/>
      <c r="E980" s="32"/>
      <c r="F980" s="32"/>
      <c r="G980" s="32"/>
      <c r="H980" s="32"/>
    </row>
    <row r="981" ht="15.75" customHeight="1">
      <c r="A981" s="32"/>
      <c r="B981" s="32"/>
      <c r="C981" s="32"/>
      <c r="D981" s="32"/>
      <c r="E981" s="32"/>
      <c r="F981" s="32"/>
      <c r="G981" s="32"/>
      <c r="H981" s="32"/>
    </row>
    <row r="982" ht="15.75" customHeight="1">
      <c r="A982" s="32"/>
      <c r="B982" s="32"/>
      <c r="C982" s="32"/>
      <c r="D982" s="32"/>
      <c r="E982" s="32"/>
      <c r="F982" s="32"/>
      <c r="G982" s="32"/>
      <c r="H982" s="32"/>
    </row>
    <row r="983" ht="15.75" customHeight="1">
      <c r="A983" s="32"/>
      <c r="B983" s="32"/>
      <c r="C983" s="32"/>
      <c r="D983" s="32"/>
      <c r="E983" s="32"/>
      <c r="F983" s="32"/>
      <c r="G983" s="32"/>
      <c r="H983" s="32"/>
    </row>
    <row r="984" ht="15.75" customHeight="1">
      <c r="A984" s="32"/>
      <c r="B984" s="32"/>
      <c r="C984" s="32"/>
      <c r="D984" s="32"/>
      <c r="E984" s="32"/>
      <c r="F984" s="32"/>
      <c r="G984" s="32"/>
      <c r="H984" s="32"/>
    </row>
    <row r="985" ht="15.75" customHeight="1">
      <c r="A985" s="32"/>
      <c r="B985" s="32"/>
      <c r="C985" s="32"/>
      <c r="D985" s="32"/>
      <c r="E985" s="32"/>
      <c r="F985" s="32"/>
      <c r="G985" s="32"/>
      <c r="H985" s="32"/>
    </row>
    <row r="986" ht="15.75" customHeight="1">
      <c r="A986" s="32"/>
      <c r="B986" s="32"/>
      <c r="C986" s="32"/>
      <c r="D986" s="32"/>
      <c r="E986" s="32"/>
      <c r="F986" s="32"/>
      <c r="G986" s="32"/>
      <c r="H986" s="32"/>
    </row>
    <row r="987" ht="15.75" customHeight="1">
      <c r="A987" s="32"/>
      <c r="B987" s="32"/>
      <c r="C987" s="32"/>
      <c r="D987" s="32"/>
      <c r="E987" s="32"/>
      <c r="F987" s="32"/>
      <c r="G987" s="32"/>
      <c r="H987" s="32"/>
    </row>
    <row r="988" ht="15.75" customHeight="1">
      <c r="A988" s="32"/>
      <c r="B988" s="32"/>
      <c r="C988" s="32"/>
      <c r="D988" s="32"/>
      <c r="E988" s="32"/>
      <c r="F988" s="32"/>
      <c r="G988" s="32"/>
      <c r="H988" s="32"/>
    </row>
    <row r="989" ht="15.75" customHeight="1">
      <c r="A989" s="32"/>
      <c r="B989" s="32"/>
      <c r="C989" s="32"/>
      <c r="D989" s="32"/>
      <c r="E989" s="32"/>
      <c r="F989" s="32"/>
      <c r="G989" s="32"/>
      <c r="H989" s="32"/>
    </row>
    <row r="990" ht="15.75" customHeight="1">
      <c r="A990" s="32"/>
      <c r="B990" s="32"/>
      <c r="C990" s="32"/>
      <c r="D990" s="32"/>
      <c r="E990" s="32"/>
      <c r="F990" s="32"/>
      <c r="G990" s="32"/>
      <c r="H990" s="32"/>
    </row>
    <row r="991" ht="15.75" customHeight="1">
      <c r="A991" s="32"/>
      <c r="B991" s="32"/>
      <c r="C991" s="32"/>
      <c r="D991" s="32"/>
      <c r="E991" s="32"/>
      <c r="F991" s="32"/>
      <c r="G991" s="32"/>
      <c r="H991" s="32"/>
    </row>
    <row r="992" ht="15.75" customHeight="1">
      <c r="A992" s="32"/>
      <c r="B992" s="32"/>
      <c r="C992" s="32"/>
      <c r="D992" s="32"/>
      <c r="E992" s="32"/>
      <c r="F992" s="32"/>
      <c r="G992" s="32"/>
      <c r="H992" s="32"/>
    </row>
    <row r="993" ht="15.75" customHeight="1">
      <c r="A993" s="32"/>
      <c r="B993" s="32"/>
      <c r="C993" s="32"/>
      <c r="D993" s="32"/>
      <c r="E993" s="32"/>
      <c r="F993" s="32"/>
      <c r="G993" s="32"/>
      <c r="H993" s="32"/>
    </row>
    <row r="994" ht="15.75" customHeight="1">
      <c r="A994" s="32"/>
      <c r="B994" s="32"/>
      <c r="C994" s="32"/>
      <c r="D994" s="32"/>
      <c r="E994" s="32"/>
      <c r="F994" s="32"/>
      <c r="G994" s="32"/>
      <c r="H994" s="32"/>
    </row>
    <row r="995" ht="15.75" customHeight="1">
      <c r="A995" s="32"/>
      <c r="B995" s="32"/>
      <c r="C995" s="32"/>
      <c r="D995" s="32"/>
      <c r="E995" s="32"/>
      <c r="F995" s="32"/>
      <c r="G995" s="32"/>
      <c r="H995" s="32"/>
    </row>
    <row r="996" ht="15.75" customHeight="1">
      <c r="A996" s="32"/>
      <c r="B996" s="32"/>
      <c r="C996" s="32"/>
      <c r="D996" s="32"/>
      <c r="E996" s="32"/>
      <c r="F996" s="32"/>
      <c r="G996" s="32"/>
      <c r="H996" s="32"/>
    </row>
    <row r="997" ht="15.75" customHeight="1">
      <c r="A997" s="32"/>
      <c r="B997" s="32"/>
      <c r="C997" s="32"/>
      <c r="D997" s="32"/>
      <c r="E997" s="32"/>
      <c r="F997" s="32"/>
      <c r="G997" s="32"/>
      <c r="H997" s="32"/>
    </row>
    <row r="998" ht="15.75" customHeight="1">
      <c r="A998" s="32"/>
      <c r="B998" s="32"/>
      <c r="C998" s="32"/>
      <c r="D998" s="32"/>
      <c r="E998" s="32"/>
      <c r="F998" s="32"/>
      <c r="G998" s="32"/>
      <c r="H998" s="32"/>
    </row>
    <row r="999" ht="15.75" customHeight="1">
      <c r="A999" s="32"/>
      <c r="B999" s="32"/>
      <c r="C999" s="32"/>
      <c r="D999" s="32"/>
      <c r="E999" s="32"/>
      <c r="F999" s="32"/>
      <c r="G999" s="32"/>
      <c r="H999" s="32"/>
    </row>
    <row r="1000" ht="15.75" customHeight="1">
      <c r="A1000" s="32"/>
      <c r="B1000" s="32"/>
      <c r="C1000" s="32"/>
      <c r="D1000" s="32"/>
      <c r="E1000" s="32"/>
      <c r="F1000" s="32"/>
      <c r="G1000" s="32"/>
      <c r="H1000" s="32"/>
    </row>
  </sheetData>
  <mergeCells count="29">
    <mergeCell ref="B4:H4"/>
    <mergeCell ref="B5:H5"/>
    <mergeCell ref="B7:H7"/>
    <mergeCell ref="B8:E8"/>
    <mergeCell ref="F8:H8"/>
    <mergeCell ref="B9:E9"/>
    <mergeCell ref="F9:H9"/>
    <mergeCell ref="B10:E10"/>
    <mergeCell ref="F10:H10"/>
    <mergeCell ref="B11:E11"/>
    <mergeCell ref="F11:H11"/>
    <mergeCell ref="B12:E12"/>
    <mergeCell ref="F12:H12"/>
    <mergeCell ref="F13:H13"/>
    <mergeCell ref="D18:H18"/>
    <mergeCell ref="B20:H20"/>
    <mergeCell ref="B21:H21"/>
    <mergeCell ref="B24:H24"/>
    <mergeCell ref="B25:H25"/>
    <mergeCell ref="B26:H26"/>
    <mergeCell ref="B27:H27"/>
    <mergeCell ref="B28:H28"/>
    <mergeCell ref="B13:E13"/>
    <mergeCell ref="B15:H15"/>
    <mergeCell ref="B16:C16"/>
    <mergeCell ref="D16:H16"/>
    <mergeCell ref="B17:C17"/>
    <mergeCell ref="D17:H17"/>
    <mergeCell ref="B18:C18"/>
  </mergeCells>
  <printOptions/>
  <pageMargins bottom="1.0" footer="0.0" header="0.0" left="0.75" right="0.75" top="1.0"/>
  <pageSetup paperSize="9" orientation="portrait"/>
  <drawing r:id="rId4"/>
  <legacyDrawing r:id="rId5"/>
</worksheet>
</file>